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C60DF83C-7A6E-4AEE-82C7-E3DBE4DB574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ducto" sheetId="4" r:id="rId1"/>
    <sheet name="CODOS Y CODO REDUCIDO" sheetId="6" r:id="rId2"/>
    <sheet name="piezas" sheetId="5" r:id="rId3"/>
  </sheets>
  <externalReferences>
    <externalReference r:id="rId4"/>
  </externalReferences>
  <definedNames>
    <definedName name="PRECIOS" localSheetId="1">([1]conducto!#REF!)</definedName>
    <definedName name="PRECIOS" localSheetId="2">([1]conducto!#REF!)</definedName>
    <definedName name="PRECIOS">(conducto!#REF!)</definedName>
    <definedName name="Z_34931439_C876_4C2C_8F73_9C5314CA32ED_.wvu.Cols" localSheetId="1" hidden="1">'CODOS Y CODO REDUCIDO'!$C:$D,'CODOS Y CODO REDUCIDO'!#REF!,'CODOS Y CODO REDUCIDO'!$H:$J</definedName>
    <definedName name="Z_34931439_C876_4C2C_8F73_9C5314CA32ED_.wvu.Cols" localSheetId="0" hidden="1">conducto!$G:$G,conducto!$N:$N,conducto!$R:$R</definedName>
    <definedName name="Z_34931439_C876_4C2C_8F73_9C5314CA32ED_.wvu.Cols" localSheetId="2" hidden="1">piezas!$G:$G,piezas!$U:$U</definedName>
    <definedName name="Z_34931439_C876_4C2C_8F73_9C5314CA32ED_.wvu.Rows" localSheetId="2" hidden="1">piezas!$9:$16,piezas!$38:$39</definedName>
    <definedName name="Z_478AD491_C35D_4193_A6C9_6CABB447FE10_.wvu.Cols" localSheetId="1" hidden="1">'CODOS Y CODO REDUCIDO'!$C:$D,'CODOS Y CODO REDUCIDO'!#REF!,'CODOS Y CODO REDUCIDO'!$H:$J</definedName>
    <definedName name="Z_478AD491_C35D_4193_A6C9_6CABB447FE10_.wvu.Cols" localSheetId="0" hidden="1">conducto!$G:$G,conducto!$N:$N,conducto!$R:$R</definedName>
    <definedName name="Z_478AD491_C35D_4193_A6C9_6CABB447FE10_.wvu.Cols" localSheetId="2" hidden="1">piezas!$U:$U</definedName>
    <definedName name="Z_478AD491_C35D_4193_A6C9_6CABB447FE10_.wvu.Rows" localSheetId="2" hidden="1">piezas!$9:$16,piezas!$38:$39</definedName>
    <definedName name="Z_6E4FFEE8_8F0B_4CCC_898A_483F5F006F04_.wvu.Cols" localSheetId="1" hidden="1">'CODOS Y CODO REDUCIDO'!$C:$D,'CODOS Y CODO REDUCIDO'!#REF!,'CODOS Y CODO REDUCIDO'!$H:$J</definedName>
    <definedName name="Z_6E4FFEE8_8F0B_4CCC_898A_483F5F006F04_.wvu.Cols" localSheetId="0" hidden="1">conducto!$G:$G,conducto!$N:$N,conducto!$R:$R</definedName>
    <definedName name="Z_6E4FFEE8_8F0B_4CCC_898A_483F5F006F04_.wvu.Cols" localSheetId="2" hidden="1">piezas!$G:$G,piezas!$U:$U</definedName>
    <definedName name="Z_6E4FFEE8_8F0B_4CCC_898A_483F5F006F04_.wvu.Rows" localSheetId="2" hidden="1">piezas!$9:$16,piezas!$38:$39</definedName>
    <definedName name="Z_97833C8B_ADCE_441F_B41A_3ECB1DA98A30_.wvu.Cols" localSheetId="1" hidden="1">'CODOS Y CODO REDUCIDO'!$C:$D,'CODOS Y CODO REDUCIDO'!#REF!,'CODOS Y CODO REDUCIDO'!$H:$J</definedName>
    <definedName name="Z_97833C8B_ADCE_441F_B41A_3ECB1DA98A30_.wvu.Cols" localSheetId="0" hidden="1">conducto!$G:$G,conducto!$N:$N,conducto!$R:$R</definedName>
    <definedName name="Z_97833C8B_ADCE_441F_B41A_3ECB1DA98A30_.wvu.Cols" localSheetId="2" hidden="1">piezas!$U:$U</definedName>
    <definedName name="Z_97833C8B_ADCE_441F_B41A_3ECB1DA98A30_.wvu.Rows" localSheetId="2" hidden="1">piezas!$9:$16,piezas!$38:$39</definedName>
  </definedNames>
  <calcPr calcId="191029"/>
</workbook>
</file>

<file path=xl/calcChain.xml><?xml version="1.0" encoding="utf-8"?>
<calcChain xmlns="http://schemas.openxmlformats.org/spreadsheetml/2006/main">
  <c r="D6" i="6" l="1"/>
  <c r="D7" i="6"/>
  <c r="C7" i="6" s="1"/>
  <c r="D8" i="6"/>
  <c r="C8" i="6" s="1"/>
  <c r="D9" i="6"/>
  <c r="C9" i="6" s="1"/>
  <c r="D10" i="6"/>
  <c r="D11" i="6"/>
  <c r="D12" i="6"/>
  <c r="D13" i="6"/>
  <c r="D14" i="6"/>
  <c r="D15" i="6"/>
  <c r="D16" i="6"/>
  <c r="D17" i="6"/>
  <c r="C17" i="6" s="1"/>
  <c r="D18" i="6"/>
  <c r="D19" i="6"/>
  <c r="C19" i="6" s="1"/>
  <c r="D20" i="6"/>
  <c r="C20" i="6" s="1"/>
  <c r="D21" i="6"/>
  <c r="C21" i="6" s="1"/>
  <c r="D22" i="6"/>
  <c r="D23" i="6"/>
  <c r="C23" i="6" s="1"/>
  <c r="D24" i="6"/>
  <c r="D25" i="6"/>
  <c r="D26" i="6"/>
  <c r="D27" i="6"/>
  <c r="D28" i="6"/>
  <c r="D29" i="6"/>
  <c r="C29" i="6" s="1"/>
  <c r="D30" i="6"/>
  <c r="D31" i="6"/>
  <c r="C31" i="6" s="1"/>
  <c r="D32" i="6"/>
  <c r="C32" i="6" s="1"/>
  <c r="D33" i="6"/>
  <c r="C33" i="6" s="1"/>
  <c r="D34" i="6"/>
  <c r="C6" i="6"/>
  <c r="C10" i="6"/>
  <c r="C11" i="6"/>
  <c r="C12" i="6"/>
  <c r="C13" i="6"/>
  <c r="C14" i="6"/>
  <c r="C15" i="6"/>
  <c r="C16" i="6"/>
  <c r="C18" i="6"/>
  <c r="C22" i="6"/>
  <c r="C24" i="6"/>
  <c r="C25" i="6"/>
  <c r="C26" i="6"/>
  <c r="C27" i="6"/>
  <c r="C28" i="6"/>
  <c r="C30" i="6"/>
  <c r="C34" i="6"/>
  <c r="D5" i="6" l="1"/>
  <c r="C5" i="6" s="1"/>
  <c r="K212" i="5" l="1"/>
  <c r="K215" i="5"/>
  <c r="K216" i="5"/>
  <c r="K217" i="5"/>
  <c r="K218" i="5"/>
  <c r="K219" i="5"/>
  <c r="K214" i="5"/>
  <c r="K204" i="5"/>
  <c r="K205" i="5"/>
  <c r="K206" i="5"/>
  <c r="K207" i="5"/>
  <c r="K203" i="5"/>
  <c r="K191" i="5"/>
  <c r="K194" i="5"/>
  <c r="K195" i="5"/>
  <c r="K196" i="5"/>
  <c r="K197" i="5"/>
  <c r="K193" i="5"/>
  <c r="K180" i="5"/>
  <c r="K181" i="5"/>
  <c r="K182" i="5"/>
  <c r="K183" i="5"/>
  <c r="K184" i="5"/>
  <c r="K185" i="5"/>
  <c r="K186" i="5"/>
  <c r="K187" i="5"/>
  <c r="K179" i="5"/>
  <c r="K177" i="5" s="1"/>
  <c r="R158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60" i="5"/>
  <c r="R62" i="5"/>
  <c r="R63" i="5"/>
  <c r="R59" i="5" s="1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61" i="5"/>
  <c r="R89" i="5"/>
  <c r="R90" i="5"/>
  <c r="R91" i="5"/>
  <c r="R92" i="5"/>
  <c r="R86" i="5" s="1"/>
  <c r="R93" i="5"/>
  <c r="R94" i="5"/>
  <c r="R95" i="5"/>
  <c r="R96" i="5"/>
  <c r="R97" i="5"/>
  <c r="R98" i="5"/>
  <c r="R99" i="5"/>
  <c r="R100" i="5"/>
  <c r="R101" i="5"/>
  <c r="R102" i="5"/>
  <c r="R88" i="5"/>
  <c r="Y125" i="5"/>
  <c r="Y128" i="5"/>
  <c r="Y129" i="5"/>
  <c r="Y130" i="5"/>
  <c r="Y131" i="5"/>
  <c r="Y132" i="5"/>
  <c r="Y133" i="5"/>
  <c r="Y134" i="5"/>
  <c r="Y135" i="5"/>
  <c r="Y136" i="5"/>
  <c r="Y137" i="5"/>
  <c r="Y127" i="5"/>
  <c r="K105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07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20" i="5"/>
  <c r="K46" i="5"/>
  <c r="K47" i="5"/>
  <c r="K48" i="5"/>
  <c r="K49" i="5"/>
  <c r="K50" i="5"/>
  <c r="K51" i="5"/>
  <c r="K52" i="5"/>
  <c r="K43" i="5" s="1"/>
  <c r="K53" i="5"/>
  <c r="K54" i="5"/>
  <c r="K55" i="5"/>
  <c r="K45" i="5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5" i="6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11" i="4"/>
  <c r="G88" i="5"/>
  <c r="G89" i="5"/>
  <c r="G90" i="5"/>
  <c r="G91" i="5"/>
  <c r="G92" i="5"/>
  <c r="G93" i="5"/>
  <c r="G94" i="5"/>
  <c r="G95" i="5"/>
  <c r="K27" i="4"/>
  <c r="K29" i="4"/>
  <c r="K33" i="4"/>
  <c r="K39" i="4"/>
  <c r="K41" i="4"/>
  <c r="K43" i="4"/>
  <c r="K44" i="4"/>
  <c r="K45" i="4"/>
  <c r="K46" i="4"/>
  <c r="K47" i="4"/>
  <c r="K48" i="4"/>
  <c r="K49" i="4"/>
  <c r="G137" i="5"/>
  <c r="G127" i="5"/>
  <c r="T33" i="4" l="1"/>
  <c r="K201" i="5"/>
  <c r="K18" i="5"/>
  <c r="G61" i="5"/>
  <c r="N61" i="5" s="1"/>
  <c r="G62" i="5"/>
  <c r="N62" i="5" s="1"/>
  <c r="O62" i="5" s="1"/>
  <c r="P62" i="5" s="1"/>
  <c r="Q62" i="5" s="1"/>
  <c r="G204" i="5"/>
  <c r="H204" i="5" s="1"/>
  <c r="I204" i="5" s="1"/>
  <c r="J204" i="5" s="1"/>
  <c r="G205" i="5"/>
  <c r="H205" i="5" s="1"/>
  <c r="I205" i="5" s="1"/>
  <c r="J205" i="5" s="1"/>
  <c r="G206" i="5"/>
  <c r="H206" i="5" s="1"/>
  <c r="I206" i="5" s="1"/>
  <c r="J206" i="5" s="1"/>
  <c r="G207" i="5"/>
  <c r="H207" i="5" s="1"/>
  <c r="I207" i="5" s="1"/>
  <c r="J207" i="5" s="1"/>
  <c r="G203" i="5"/>
  <c r="G45" i="5"/>
  <c r="H45" i="5" s="1"/>
  <c r="I45" i="5" s="1"/>
  <c r="G46" i="5"/>
  <c r="H46" i="5" s="1"/>
  <c r="I46" i="5" s="1"/>
  <c r="G48" i="5"/>
  <c r="H48" i="5" s="1"/>
  <c r="I48" i="5" s="1"/>
  <c r="J48" i="5" s="1"/>
  <c r="G49" i="5"/>
  <c r="H49" i="5" s="1"/>
  <c r="I49" i="5" s="1"/>
  <c r="J49" i="5" s="1"/>
  <c r="G50" i="5"/>
  <c r="H50" i="5" s="1"/>
  <c r="I50" i="5" s="1"/>
  <c r="J50" i="5" s="1"/>
  <c r="G51" i="5"/>
  <c r="H51" i="5" s="1"/>
  <c r="I51" i="5" s="1"/>
  <c r="J51" i="5" s="1"/>
  <c r="G52" i="5"/>
  <c r="H52" i="5" s="1"/>
  <c r="I52" i="5" s="1"/>
  <c r="J52" i="5" s="1"/>
  <c r="G53" i="5"/>
  <c r="H53" i="5" s="1"/>
  <c r="I53" i="5" s="1"/>
  <c r="J53" i="5" s="1"/>
  <c r="G54" i="5"/>
  <c r="H54" i="5" s="1"/>
  <c r="I54" i="5" s="1"/>
  <c r="J54" i="5" s="1"/>
  <c r="G55" i="5"/>
  <c r="H55" i="5" s="1"/>
  <c r="I55" i="5" s="1"/>
  <c r="J55" i="5" s="1"/>
  <c r="G47" i="5"/>
  <c r="H47" i="5" s="1"/>
  <c r="I47" i="5" s="1"/>
  <c r="G108" i="5"/>
  <c r="H108" i="5" s="1"/>
  <c r="I108" i="5" s="1"/>
  <c r="J108" i="5" s="1"/>
  <c r="G109" i="5"/>
  <c r="H109" i="5" s="1"/>
  <c r="I109" i="5" s="1"/>
  <c r="J109" i="5" s="1"/>
  <c r="G110" i="5"/>
  <c r="H110" i="5" s="1"/>
  <c r="I110" i="5" s="1"/>
  <c r="J110" i="5" s="1"/>
  <c r="G111" i="5"/>
  <c r="H111" i="5" s="1"/>
  <c r="I111" i="5" s="1"/>
  <c r="J111" i="5" s="1"/>
  <c r="G112" i="5"/>
  <c r="H112" i="5" s="1"/>
  <c r="I112" i="5" s="1"/>
  <c r="J112" i="5" s="1"/>
  <c r="G113" i="5"/>
  <c r="H113" i="5" s="1"/>
  <c r="I113" i="5" s="1"/>
  <c r="J113" i="5" s="1"/>
  <c r="G114" i="5"/>
  <c r="H114" i="5" s="1"/>
  <c r="I114" i="5" s="1"/>
  <c r="J114" i="5" s="1"/>
  <c r="G115" i="5"/>
  <c r="H115" i="5" s="1"/>
  <c r="I115" i="5" s="1"/>
  <c r="J115" i="5" s="1"/>
  <c r="G116" i="5"/>
  <c r="H116" i="5" s="1"/>
  <c r="I116" i="5" s="1"/>
  <c r="J116" i="5" s="1"/>
  <c r="G117" i="5"/>
  <c r="H117" i="5" s="1"/>
  <c r="I117" i="5" s="1"/>
  <c r="J117" i="5" s="1"/>
  <c r="G118" i="5"/>
  <c r="H118" i="5" s="1"/>
  <c r="I118" i="5" s="1"/>
  <c r="J118" i="5" s="1"/>
  <c r="G119" i="5"/>
  <c r="H119" i="5" s="1"/>
  <c r="I119" i="5" s="1"/>
  <c r="J119" i="5" s="1"/>
  <c r="G120" i="5"/>
  <c r="H120" i="5" s="1"/>
  <c r="I120" i="5" s="1"/>
  <c r="J120" i="5" s="1"/>
  <c r="G121" i="5"/>
  <c r="H121" i="5" s="1"/>
  <c r="I121" i="5" s="1"/>
  <c r="J121" i="5" s="1"/>
  <c r="G107" i="5"/>
  <c r="N161" i="5"/>
  <c r="O161" i="5" s="1"/>
  <c r="P161" i="5" s="1"/>
  <c r="N162" i="5"/>
  <c r="O162" i="5" s="1"/>
  <c r="P162" i="5" s="1"/>
  <c r="N163" i="5"/>
  <c r="O163" i="5" s="1"/>
  <c r="P163" i="5" s="1"/>
  <c r="N164" i="5"/>
  <c r="O164" i="5" s="1"/>
  <c r="P164" i="5" s="1"/>
  <c r="N165" i="5"/>
  <c r="O165" i="5" s="1"/>
  <c r="P165" i="5" s="1"/>
  <c r="N166" i="5"/>
  <c r="O166" i="5" s="1"/>
  <c r="P166" i="5" s="1"/>
  <c r="N167" i="5"/>
  <c r="O167" i="5" s="1"/>
  <c r="P167" i="5" s="1"/>
  <c r="N168" i="5"/>
  <c r="O168" i="5" s="1"/>
  <c r="P168" i="5" s="1"/>
  <c r="N169" i="5"/>
  <c r="O169" i="5" s="1"/>
  <c r="P169" i="5" s="1"/>
  <c r="N170" i="5"/>
  <c r="O170" i="5" s="1"/>
  <c r="P170" i="5" s="1"/>
  <c r="N171" i="5"/>
  <c r="O171" i="5" s="1"/>
  <c r="P171" i="5" s="1"/>
  <c r="N172" i="5"/>
  <c r="O172" i="5" s="1"/>
  <c r="P172" i="5" s="1"/>
  <c r="N173" i="5"/>
  <c r="O173" i="5" s="1"/>
  <c r="P173" i="5" s="1"/>
  <c r="N174" i="5"/>
  <c r="O174" i="5" s="1"/>
  <c r="P174" i="5" s="1"/>
  <c r="N160" i="5"/>
  <c r="G180" i="5"/>
  <c r="H180" i="5" s="1"/>
  <c r="I180" i="5" s="1"/>
  <c r="G181" i="5"/>
  <c r="H181" i="5" s="1"/>
  <c r="I181" i="5" s="1"/>
  <c r="G182" i="5"/>
  <c r="H182" i="5" s="1"/>
  <c r="I182" i="5" s="1"/>
  <c r="G183" i="5"/>
  <c r="H183" i="5" s="1"/>
  <c r="I183" i="5" s="1"/>
  <c r="G184" i="5"/>
  <c r="H184" i="5" s="1"/>
  <c r="I184" i="5" s="1"/>
  <c r="G185" i="5"/>
  <c r="H185" i="5" s="1"/>
  <c r="I185" i="5" s="1"/>
  <c r="G186" i="5"/>
  <c r="H186" i="5" s="1"/>
  <c r="I186" i="5" s="1"/>
  <c r="G187" i="5"/>
  <c r="H187" i="5" s="1"/>
  <c r="I187" i="5" s="1"/>
  <c r="G179" i="5"/>
  <c r="G194" i="5"/>
  <c r="H194" i="5" s="1"/>
  <c r="I194" i="5" s="1"/>
  <c r="J194" i="5" s="1"/>
  <c r="G195" i="5"/>
  <c r="H195" i="5" s="1"/>
  <c r="I195" i="5" s="1"/>
  <c r="J195" i="5" s="1"/>
  <c r="G196" i="5"/>
  <c r="H196" i="5" s="1"/>
  <c r="I196" i="5" s="1"/>
  <c r="J196" i="5" s="1"/>
  <c r="G197" i="5"/>
  <c r="H197" i="5" s="1"/>
  <c r="I197" i="5" s="1"/>
  <c r="J197" i="5" s="1"/>
  <c r="G193" i="5"/>
  <c r="G12" i="4"/>
  <c r="H12" i="4" s="1"/>
  <c r="I12" i="4" s="1"/>
  <c r="G13" i="4"/>
  <c r="H13" i="4" s="1"/>
  <c r="I13" i="4" s="1"/>
  <c r="G14" i="4"/>
  <c r="H14" i="4" s="1"/>
  <c r="I14" i="4" s="1"/>
  <c r="G15" i="4"/>
  <c r="H15" i="4" s="1"/>
  <c r="I15" i="4" s="1"/>
  <c r="G16" i="4"/>
  <c r="H16" i="4" s="1"/>
  <c r="I16" i="4" s="1"/>
  <c r="G17" i="4"/>
  <c r="H17" i="4" s="1"/>
  <c r="I17" i="4" s="1"/>
  <c r="G18" i="4"/>
  <c r="H18" i="4" s="1"/>
  <c r="I18" i="4" s="1"/>
  <c r="G19" i="4"/>
  <c r="H19" i="4" s="1"/>
  <c r="I19" i="4" s="1"/>
  <c r="G20" i="4"/>
  <c r="H20" i="4" s="1"/>
  <c r="I20" i="4" s="1"/>
  <c r="G21" i="4"/>
  <c r="H21" i="4" s="1"/>
  <c r="I21" i="4" s="1"/>
  <c r="G22" i="4"/>
  <c r="H22" i="4" s="1"/>
  <c r="I22" i="4" s="1"/>
  <c r="G23" i="4"/>
  <c r="H23" i="4" s="1"/>
  <c r="I23" i="4" s="1"/>
  <c r="G24" i="4"/>
  <c r="H24" i="4" s="1"/>
  <c r="I24" i="4" s="1"/>
  <c r="G25" i="4"/>
  <c r="H25" i="4" s="1"/>
  <c r="I25" i="4" s="1"/>
  <c r="G26" i="4"/>
  <c r="H26" i="4" s="1"/>
  <c r="I26" i="4" s="1"/>
  <c r="J26" i="4" s="1"/>
  <c r="K26" i="4" s="1"/>
  <c r="G27" i="4"/>
  <c r="H27" i="4" s="1"/>
  <c r="I27" i="4" s="1"/>
  <c r="J27" i="4" s="1"/>
  <c r="G28" i="4"/>
  <c r="H28" i="4" s="1"/>
  <c r="I28" i="4" s="1"/>
  <c r="J28" i="4" s="1"/>
  <c r="K28" i="4" s="1"/>
  <c r="G29" i="4"/>
  <c r="H29" i="4" s="1"/>
  <c r="I29" i="4" s="1"/>
  <c r="J29" i="4" s="1"/>
  <c r="G30" i="4"/>
  <c r="H30" i="4" s="1"/>
  <c r="I30" i="4" s="1"/>
  <c r="J30" i="4" s="1"/>
  <c r="K30" i="4" s="1"/>
  <c r="G31" i="4"/>
  <c r="H31" i="4" s="1"/>
  <c r="I31" i="4" s="1"/>
  <c r="J31" i="4" s="1"/>
  <c r="K31" i="4" s="1"/>
  <c r="G32" i="4"/>
  <c r="H32" i="4" s="1"/>
  <c r="I32" i="4" s="1"/>
  <c r="J32" i="4" s="1"/>
  <c r="K32" i="4" s="1"/>
  <c r="G33" i="4"/>
  <c r="H33" i="4" s="1"/>
  <c r="I33" i="4" s="1"/>
  <c r="J33" i="4" s="1"/>
  <c r="G34" i="4"/>
  <c r="H34" i="4" s="1"/>
  <c r="I34" i="4" s="1"/>
  <c r="J34" i="4" s="1"/>
  <c r="K34" i="4" s="1"/>
  <c r="G35" i="4"/>
  <c r="H35" i="4" s="1"/>
  <c r="I35" i="4" s="1"/>
  <c r="J35" i="4" s="1"/>
  <c r="K35" i="4" s="1"/>
  <c r="G36" i="4"/>
  <c r="H36" i="4" s="1"/>
  <c r="I36" i="4" s="1"/>
  <c r="G37" i="4"/>
  <c r="H37" i="4" s="1"/>
  <c r="I37" i="4" s="1"/>
  <c r="J37" i="4" s="1"/>
  <c r="K37" i="4" s="1"/>
  <c r="G38" i="4"/>
  <c r="H38" i="4" s="1"/>
  <c r="I38" i="4" s="1"/>
  <c r="J38" i="4" s="1"/>
  <c r="K38" i="4" s="1"/>
  <c r="G39" i="4"/>
  <c r="H39" i="4" s="1"/>
  <c r="I39" i="4" s="1"/>
  <c r="J39" i="4" s="1"/>
  <c r="G40" i="4"/>
  <c r="H40" i="4" s="1"/>
  <c r="I40" i="4" s="1"/>
  <c r="J40" i="4" s="1"/>
  <c r="K40" i="4" s="1"/>
  <c r="G41" i="4"/>
  <c r="H41" i="4" s="1"/>
  <c r="I41" i="4" s="1"/>
  <c r="J41" i="4" s="1"/>
  <c r="G42" i="4"/>
  <c r="H42" i="4" s="1"/>
  <c r="I42" i="4" s="1"/>
  <c r="J42" i="4" s="1"/>
  <c r="K42" i="4" s="1"/>
  <c r="G43" i="4"/>
  <c r="H43" i="4" s="1"/>
  <c r="I43" i="4" s="1"/>
  <c r="J43" i="4" s="1"/>
  <c r="G44" i="4"/>
  <c r="H44" i="4" s="1"/>
  <c r="I44" i="4" s="1"/>
  <c r="J44" i="4" s="1"/>
  <c r="G45" i="4"/>
  <c r="H45" i="4" s="1"/>
  <c r="I45" i="4" s="1"/>
  <c r="J45" i="4" s="1"/>
  <c r="G46" i="4"/>
  <c r="H46" i="4" s="1"/>
  <c r="I46" i="4" s="1"/>
  <c r="J46" i="4" s="1"/>
  <c r="G47" i="4"/>
  <c r="H47" i="4" s="1"/>
  <c r="I47" i="4" s="1"/>
  <c r="J47" i="4" s="1"/>
  <c r="G48" i="4"/>
  <c r="H48" i="4" s="1"/>
  <c r="I48" i="4" s="1"/>
  <c r="J48" i="4" s="1"/>
  <c r="G49" i="4"/>
  <c r="H49" i="4" s="1"/>
  <c r="I49" i="4" s="1"/>
  <c r="J49" i="4" s="1"/>
  <c r="G11" i="4"/>
  <c r="G20" i="5"/>
  <c r="H20" i="5" s="1"/>
  <c r="I20" i="5" s="1"/>
  <c r="J20" i="5" s="1"/>
  <c r="G21" i="5"/>
  <c r="H21" i="5" s="1"/>
  <c r="I21" i="5" s="1"/>
  <c r="J21" i="5" s="1"/>
  <c r="G23" i="5"/>
  <c r="H23" i="5" s="1"/>
  <c r="I23" i="5" s="1"/>
  <c r="J23" i="5" s="1"/>
  <c r="G24" i="5"/>
  <c r="H24" i="5" s="1"/>
  <c r="I24" i="5" s="1"/>
  <c r="J24" i="5" s="1"/>
  <c r="G25" i="5"/>
  <c r="H25" i="5" s="1"/>
  <c r="I25" i="5" s="1"/>
  <c r="J25" i="5" s="1"/>
  <c r="G26" i="5"/>
  <c r="H26" i="5" s="1"/>
  <c r="I26" i="5" s="1"/>
  <c r="J26" i="5" s="1"/>
  <c r="G27" i="5"/>
  <c r="H27" i="5" s="1"/>
  <c r="I27" i="5" s="1"/>
  <c r="J27" i="5" s="1"/>
  <c r="G28" i="5"/>
  <c r="H28" i="5" s="1"/>
  <c r="I28" i="5" s="1"/>
  <c r="J28" i="5" s="1"/>
  <c r="G29" i="5"/>
  <c r="H29" i="5" s="1"/>
  <c r="I29" i="5" s="1"/>
  <c r="J29" i="5" s="1"/>
  <c r="G30" i="5"/>
  <c r="H30" i="5" s="1"/>
  <c r="I30" i="5" s="1"/>
  <c r="J30" i="5" s="1"/>
  <c r="G31" i="5"/>
  <c r="H31" i="5" s="1"/>
  <c r="I31" i="5" s="1"/>
  <c r="J31" i="5" s="1"/>
  <c r="G32" i="5"/>
  <c r="H32" i="5" s="1"/>
  <c r="I32" i="5" s="1"/>
  <c r="J32" i="5" s="1"/>
  <c r="G33" i="5"/>
  <c r="H33" i="5" s="1"/>
  <c r="I33" i="5" s="1"/>
  <c r="J33" i="5" s="1"/>
  <c r="G34" i="5"/>
  <c r="H34" i="5" s="1"/>
  <c r="I34" i="5" s="1"/>
  <c r="J34" i="5" s="1"/>
  <c r="G35" i="5"/>
  <c r="H35" i="5" s="1"/>
  <c r="I35" i="5" s="1"/>
  <c r="J35" i="5" s="1"/>
  <c r="G36" i="5"/>
  <c r="H36" i="5" s="1"/>
  <c r="I36" i="5" s="1"/>
  <c r="J36" i="5" s="1"/>
  <c r="G37" i="5"/>
  <c r="H37" i="5" s="1"/>
  <c r="I37" i="5" s="1"/>
  <c r="J37" i="5" s="1"/>
  <c r="G38" i="5"/>
  <c r="H38" i="5" s="1"/>
  <c r="I38" i="5" s="1"/>
  <c r="J38" i="5" s="1"/>
  <c r="G39" i="5"/>
  <c r="H39" i="5" s="1"/>
  <c r="I39" i="5" s="1"/>
  <c r="J39" i="5" s="1"/>
  <c r="G40" i="5"/>
  <c r="H40" i="5" s="1"/>
  <c r="I40" i="5" s="1"/>
  <c r="J40" i="5" s="1"/>
  <c r="G22" i="5"/>
  <c r="G215" i="5"/>
  <c r="H215" i="5" s="1"/>
  <c r="I215" i="5" s="1"/>
  <c r="J215" i="5" s="1"/>
  <c r="G216" i="5"/>
  <c r="H216" i="5" s="1"/>
  <c r="I216" i="5" s="1"/>
  <c r="J216" i="5" s="1"/>
  <c r="G217" i="5"/>
  <c r="H217" i="5" s="1"/>
  <c r="I217" i="5" s="1"/>
  <c r="J217" i="5" s="1"/>
  <c r="G218" i="5"/>
  <c r="H218" i="5" s="1"/>
  <c r="I218" i="5" s="1"/>
  <c r="J218" i="5" s="1"/>
  <c r="G219" i="5"/>
  <c r="H219" i="5" s="1"/>
  <c r="I219" i="5" s="1"/>
  <c r="J219" i="5" s="1"/>
  <c r="G214" i="5"/>
  <c r="Y218" i="5"/>
  <c r="A219" i="5"/>
  <c r="Y252" i="5" l="1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J180" i="5"/>
  <c r="J181" i="5"/>
  <c r="J182" i="5"/>
  <c r="J183" i="5"/>
  <c r="J184" i="5"/>
  <c r="J185" i="5"/>
  <c r="J186" i="5"/>
  <c r="J187" i="5"/>
  <c r="N88" i="5"/>
  <c r="O88" i="5" s="1"/>
  <c r="P88" i="5" s="1"/>
  <c r="J5" i="6" l="1"/>
  <c r="H203" i="5" l="1"/>
  <c r="H193" i="5"/>
  <c r="H179" i="5"/>
  <c r="I179" i="5" s="1"/>
  <c r="H107" i="5"/>
  <c r="G253" i="5"/>
  <c r="Y174" i="5"/>
  <c r="X237" i="5" s="1"/>
  <c r="H214" i="5"/>
  <c r="E253" i="5"/>
  <c r="A218" i="5"/>
  <c r="A217" i="5"/>
  <c r="A216" i="5"/>
  <c r="A215" i="5"/>
  <c r="A214" i="5"/>
  <c r="Y207" i="5"/>
  <c r="X249" i="5" s="1"/>
  <c r="A207" i="5"/>
  <c r="A206" i="5"/>
  <c r="A205" i="5"/>
  <c r="A204" i="5"/>
  <c r="A203" i="5"/>
  <c r="O160" i="5"/>
  <c r="G128" i="5"/>
  <c r="G129" i="5"/>
  <c r="G130" i="5"/>
  <c r="G131" i="5"/>
  <c r="U131" i="5" s="1"/>
  <c r="V131" i="5" s="1"/>
  <c r="W131" i="5" s="1"/>
  <c r="X131" i="5" s="1"/>
  <c r="G132" i="5"/>
  <c r="G133" i="5"/>
  <c r="G134" i="5"/>
  <c r="G135" i="5"/>
  <c r="G136" i="5"/>
  <c r="N128" i="5"/>
  <c r="N129" i="5"/>
  <c r="N130" i="5"/>
  <c r="N131" i="5"/>
  <c r="N132" i="5"/>
  <c r="N133" i="5"/>
  <c r="N134" i="5"/>
  <c r="N135" i="5"/>
  <c r="N136" i="5"/>
  <c r="N137" i="5"/>
  <c r="U137" i="5" s="1"/>
  <c r="V137" i="5" s="1"/>
  <c r="W137" i="5" s="1"/>
  <c r="X137" i="5" s="1"/>
  <c r="N127" i="5"/>
  <c r="U127" i="5" s="1"/>
  <c r="N95" i="5"/>
  <c r="O95" i="5" s="1"/>
  <c r="P95" i="5" s="1"/>
  <c r="Q95" i="5" s="1"/>
  <c r="G96" i="5"/>
  <c r="N96" i="5" s="1"/>
  <c r="O96" i="5" s="1"/>
  <c r="P96" i="5" s="1"/>
  <c r="Q96" i="5" s="1"/>
  <c r="G97" i="5"/>
  <c r="N97" i="5" s="1"/>
  <c r="O97" i="5" s="1"/>
  <c r="P97" i="5" s="1"/>
  <c r="Q97" i="5" s="1"/>
  <c r="G98" i="5"/>
  <c r="N98" i="5" s="1"/>
  <c r="O98" i="5" s="1"/>
  <c r="P98" i="5" s="1"/>
  <c r="Q98" i="5" s="1"/>
  <c r="G99" i="5"/>
  <c r="N99" i="5" s="1"/>
  <c r="O99" i="5" s="1"/>
  <c r="P99" i="5" s="1"/>
  <c r="Q99" i="5" s="1"/>
  <c r="G100" i="5"/>
  <c r="N100" i="5" s="1"/>
  <c r="O100" i="5" s="1"/>
  <c r="P100" i="5" s="1"/>
  <c r="Q100" i="5" s="1"/>
  <c r="G101" i="5"/>
  <c r="N101" i="5" s="1"/>
  <c r="O101" i="5" s="1"/>
  <c r="P101" i="5" s="1"/>
  <c r="Q101" i="5" s="1"/>
  <c r="G102" i="5"/>
  <c r="N102" i="5" s="1"/>
  <c r="O102" i="5" s="1"/>
  <c r="P102" i="5" s="1"/>
  <c r="Q102" i="5" s="1"/>
  <c r="G63" i="5"/>
  <c r="N63" i="5" s="1"/>
  <c r="O63" i="5" s="1"/>
  <c r="P63" i="5" s="1"/>
  <c r="Q63" i="5" s="1"/>
  <c r="G64" i="5"/>
  <c r="N64" i="5" s="1"/>
  <c r="O64" i="5" s="1"/>
  <c r="P64" i="5" s="1"/>
  <c r="Q64" i="5" s="1"/>
  <c r="G65" i="5"/>
  <c r="N65" i="5" s="1"/>
  <c r="O65" i="5" s="1"/>
  <c r="P65" i="5" s="1"/>
  <c r="Q65" i="5" s="1"/>
  <c r="G66" i="5"/>
  <c r="N66" i="5" s="1"/>
  <c r="O66" i="5" s="1"/>
  <c r="P66" i="5" s="1"/>
  <c r="Q66" i="5" s="1"/>
  <c r="G67" i="5"/>
  <c r="N67" i="5" s="1"/>
  <c r="O67" i="5" s="1"/>
  <c r="P67" i="5" s="1"/>
  <c r="Q67" i="5" s="1"/>
  <c r="G68" i="5"/>
  <c r="N68" i="5" s="1"/>
  <c r="O68" i="5" s="1"/>
  <c r="P68" i="5" s="1"/>
  <c r="Q68" i="5" s="1"/>
  <c r="G69" i="5"/>
  <c r="N69" i="5" s="1"/>
  <c r="O69" i="5" s="1"/>
  <c r="P69" i="5" s="1"/>
  <c r="Q69" i="5" s="1"/>
  <c r="G70" i="5"/>
  <c r="N70" i="5" s="1"/>
  <c r="O70" i="5" s="1"/>
  <c r="P70" i="5" s="1"/>
  <c r="Q70" i="5" s="1"/>
  <c r="G71" i="5"/>
  <c r="N71" i="5" s="1"/>
  <c r="O71" i="5" s="1"/>
  <c r="P71" i="5" s="1"/>
  <c r="Q71" i="5" s="1"/>
  <c r="G72" i="5"/>
  <c r="N72" i="5" s="1"/>
  <c r="O72" i="5" s="1"/>
  <c r="P72" i="5" s="1"/>
  <c r="Q72" i="5" s="1"/>
  <c r="G73" i="5"/>
  <c r="N73" i="5" s="1"/>
  <c r="O73" i="5" s="1"/>
  <c r="P73" i="5" s="1"/>
  <c r="Q73" i="5" s="1"/>
  <c r="G74" i="5"/>
  <c r="N74" i="5" s="1"/>
  <c r="O74" i="5" s="1"/>
  <c r="P74" i="5" s="1"/>
  <c r="Q74" i="5" s="1"/>
  <c r="G75" i="5"/>
  <c r="N75" i="5" s="1"/>
  <c r="O75" i="5" s="1"/>
  <c r="P75" i="5" s="1"/>
  <c r="Q75" i="5" s="1"/>
  <c r="G76" i="5"/>
  <c r="N76" i="5" s="1"/>
  <c r="O76" i="5" s="1"/>
  <c r="P76" i="5" s="1"/>
  <c r="Q76" i="5" s="1"/>
  <c r="G77" i="5"/>
  <c r="N77" i="5" s="1"/>
  <c r="O77" i="5" s="1"/>
  <c r="P77" i="5" s="1"/>
  <c r="Q77" i="5" s="1"/>
  <c r="G78" i="5"/>
  <c r="N78" i="5" s="1"/>
  <c r="O78" i="5" s="1"/>
  <c r="P78" i="5" s="1"/>
  <c r="Q78" i="5" s="1"/>
  <c r="G79" i="5"/>
  <c r="N79" i="5" s="1"/>
  <c r="O79" i="5" s="1"/>
  <c r="P79" i="5" s="1"/>
  <c r="Q79" i="5" s="1"/>
  <c r="G80" i="5"/>
  <c r="N80" i="5" s="1"/>
  <c r="O80" i="5" s="1"/>
  <c r="P80" i="5" s="1"/>
  <c r="Q80" i="5" s="1"/>
  <c r="G81" i="5"/>
  <c r="N81" i="5" s="1"/>
  <c r="O81" i="5" s="1"/>
  <c r="P81" i="5" s="1"/>
  <c r="Q81" i="5" s="1"/>
  <c r="O61" i="5"/>
  <c r="J6" i="6"/>
  <c r="K6" i="6" s="1"/>
  <c r="L6" i="6" s="1"/>
  <c r="M6" i="6" s="1"/>
  <c r="J7" i="6"/>
  <c r="K7" i="6" s="1"/>
  <c r="L7" i="6" s="1"/>
  <c r="M7" i="6" s="1"/>
  <c r="J8" i="6"/>
  <c r="K8" i="6" s="1"/>
  <c r="L8" i="6" s="1"/>
  <c r="M8" i="6" s="1"/>
  <c r="J46" i="5"/>
  <c r="J47" i="5"/>
  <c r="H22" i="5"/>
  <c r="J12" i="4"/>
  <c r="K12" i="4" s="1"/>
  <c r="J13" i="4"/>
  <c r="K13" i="4" s="1"/>
  <c r="J14" i="4"/>
  <c r="K14" i="4" s="1"/>
  <c r="J15" i="4"/>
  <c r="K15" i="4" s="1"/>
  <c r="J16" i="4"/>
  <c r="K16" i="4" s="1"/>
  <c r="J17" i="4"/>
  <c r="K17" i="4" s="1"/>
  <c r="J18" i="4"/>
  <c r="K18" i="4" s="1"/>
  <c r="J19" i="4"/>
  <c r="K19" i="4" s="1"/>
  <c r="J20" i="4"/>
  <c r="K20" i="4" s="1"/>
  <c r="J21" i="4"/>
  <c r="K21" i="4" s="1"/>
  <c r="J22" i="4"/>
  <c r="K22" i="4" s="1"/>
  <c r="J23" i="4"/>
  <c r="K23" i="4" s="1"/>
  <c r="J24" i="4"/>
  <c r="K24" i="4" s="1"/>
  <c r="J25" i="4"/>
  <c r="K25" i="4" s="1"/>
  <c r="J36" i="4"/>
  <c r="K36" i="4" s="1"/>
  <c r="H11" i="4"/>
  <c r="X85" i="5"/>
  <c r="X156" i="5" s="1"/>
  <c r="X221" i="5" s="1"/>
  <c r="L85" i="5"/>
  <c r="L156" i="5" s="1"/>
  <c r="L221" i="5" s="1"/>
  <c r="B85" i="5"/>
  <c r="B156" i="5" s="1"/>
  <c r="B221" i="5" s="1"/>
  <c r="T21" i="6"/>
  <c r="E237" i="5" s="1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07" i="5"/>
  <c r="A194" i="5"/>
  <c r="A195" i="5"/>
  <c r="A196" i="5"/>
  <c r="A197" i="5"/>
  <c r="A193" i="5"/>
  <c r="A180" i="5"/>
  <c r="A181" i="5"/>
  <c r="A182" i="5"/>
  <c r="A183" i="5"/>
  <c r="A184" i="5"/>
  <c r="A185" i="5"/>
  <c r="A186" i="5"/>
  <c r="A187" i="5"/>
  <c r="A179" i="5"/>
  <c r="A46" i="5"/>
  <c r="A47" i="5"/>
  <c r="A48" i="5"/>
  <c r="A49" i="5"/>
  <c r="A50" i="5"/>
  <c r="A51" i="5"/>
  <c r="A52" i="5"/>
  <c r="A53" i="5"/>
  <c r="A54" i="5"/>
  <c r="A55" i="5"/>
  <c r="A45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20" i="5"/>
  <c r="T27" i="4"/>
  <c r="T31" i="4" s="1"/>
  <c r="J10" i="6"/>
  <c r="K10" i="6" s="1"/>
  <c r="L10" i="6" s="1"/>
  <c r="M10" i="6" s="1"/>
  <c r="J11" i="6"/>
  <c r="K11" i="6" s="1"/>
  <c r="L11" i="6" s="1"/>
  <c r="M11" i="6" s="1"/>
  <c r="J12" i="6"/>
  <c r="K12" i="6" s="1"/>
  <c r="L12" i="6" s="1"/>
  <c r="M12" i="6" s="1"/>
  <c r="J14" i="6"/>
  <c r="K14" i="6" s="1"/>
  <c r="L14" i="6" s="1"/>
  <c r="M14" i="6" s="1"/>
  <c r="J15" i="6"/>
  <c r="K15" i="6" s="1"/>
  <c r="L15" i="6" s="1"/>
  <c r="M15" i="6" s="1"/>
  <c r="J16" i="6"/>
  <c r="K16" i="6" s="1"/>
  <c r="L16" i="6" s="1"/>
  <c r="M16" i="6" s="1"/>
  <c r="J17" i="6"/>
  <c r="K17" i="6" s="1"/>
  <c r="L17" i="6" s="1"/>
  <c r="M17" i="6" s="1"/>
  <c r="J18" i="6"/>
  <c r="K18" i="6" s="1"/>
  <c r="L18" i="6" s="1"/>
  <c r="M18" i="6" s="1"/>
  <c r="J19" i="6"/>
  <c r="K19" i="6" s="1"/>
  <c r="L19" i="6" s="1"/>
  <c r="M19" i="6" s="1"/>
  <c r="H26" i="6"/>
  <c r="J34" i="6"/>
  <c r="K34" i="6" s="1"/>
  <c r="L34" i="6" s="1"/>
  <c r="M34" i="6" s="1"/>
  <c r="G9" i="5"/>
  <c r="J9" i="5" s="1"/>
  <c r="G10" i="5"/>
  <c r="J10" i="5" s="1"/>
  <c r="G11" i="5"/>
  <c r="J11" i="5" s="1"/>
  <c r="G12" i="5"/>
  <c r="J12" i="5" s="1"/>
  <c r="G13" i="5"/>
  <c r="J13" i="5" s="1"/>
  <c r="G14" i="5"/>
  <c r="J14" i="5" s="1"/>
  <c r="G15" i="5"/>
  <c r="J15" i="5" s="1"/>
  <c r="Y36" i="5"/>
  <c r="E233" i="5" s="1"/>
  <c r="Y56" i="5"/>
  <c r="E241" i="5" s="1"/>
  <c r="Y187" i="5"/>
  <c r="X241" i="5" s="1"/>
  <c r="Y197" i="5"/>
  <c r="X245" i="5" s="1"/>
  <c r="S121" i="5"/>
  <c r="X229" i="5" s="1"/>
  <c r="Y81" i="5"/>
  <c r="E245" i="5" s="1"/>
  <c r="Y102" i="5"/>
  <c r="E249" i="5" s="1"/>
  <c r="X142" i="5"/>
  <c r="X233" i="5" s="1"/>
  <c r="U237" i="5"/>
  <c r="U241" i="5"/>
  <c r="U245" i="5"/>
  <c r="U249" i="5"/>
  <c r="Y270" i="5"/>
  <c r="Y271" i="5"/>
  <c r="Y272" i="5"/>
  <c r="U273" i="5"/>
  <c r="Y273" i="5"/>
  <c r="U274" i="5"/>
  <c r="Y274" i="5"/>
  <c r="T26" i="6" l="1"/>
  <c r="Y264" i="5" s="1"/>
  <c r="U135" i="5"/>
  <c r="V135" i="5" s="1"/>
  <c r="W135" i="5" s="1"/>
  <c r="X135" i="5" s="1"/>
  <c r="U130" i="5"/>
  <c r="V130" i="5" s="1"/>
  <c r="W130" i="5" s="1"/>
  <c r="X130" i="5" s="1"/>
  <c r="U129" i="5"/>
  <c r="V129" i="5" s="1"/>
  <c r="W129" i="5" s="1"/>
  <c r="X129" i="5" s="1"/>
  <c r="U128" i="5"/>
  <c r="V128" i="5" s="1"/>
  <c r="W128" i="5" s="1"/>
  <c r="X128" i="5" s="1"/>
  <c r="N94" i="5"/>
  <c r="O94" i="5" s="1"/>
  <c r="P94" i="5" s="1"/>
  <c r="Q94" i="5" s="1"/>
  <c r="N93" i="5"/>
  <c r="O93" i="5" s="1"/>
  <c r="P93" i="5" s="1"/>
  <c r="Q93" i="5" s="1"/>
  <c r="N92" i="5"/>
  <c r="O92" i="5" s="1"/>
  <c r="P92" i="5" s="1"/>
  <c r="Q92" i="5" s="1"/>
  <c r="P160" i="5"/>
  <c r="Q160" i="5" s="1"/>
  <c r="Z174" i="5" s="1"/>
  <c r="Y237" i="5" s="1"/>
  <c r="Q88" i="5"/>
  <c r="N91" i="5"/>
  <c r="O91" i="5" s="1"/>
  <c r="P91" i="5" s="1"/>
  <c r="Q91" i="5" s="1"/>
  <c r="N90" i="5"/>
  <c r="O90" i="5" s="1"/>
  <c r="P90" i="5" s="1"/>
  <c r="Q90" i="5" s="1"/>
  <c r="N89" i="5"/>
  <c r="U134" i="5"/>
  <c r="V134" i="5" s="1"/>
  <c r="W134" i="5" s="1"/>
  <c r="X134" i="5" s="1"/>
  <c r="U133" i="5"/>
  <c r="V133" i="5" s="1"/>
  <c r="W133" i="5" s="1"/>
  <c r="X133" i="5" s="1"/>
  <c r="I203" i="5"/>
  <c r="J203" i="5" s="1"/>
  <c r="Z207" i="5" s="1"/>
  <c r="Y249" i="5" s="1"/>
  <c r="U136" i="5"/>
  <c r="V136" i="5" s="1"/>
  <c r="W136" i="5" s="1"/>
  <c r="X136" i="5" s="1"/>
  <c r="U132" i="5"/>
  <c r="V132" i="5" s="1"/>
  <c r="W132" i="5" s="1"/>
  <c r="X132" i="5" s="1"/>
  <c r="J179" i="5"/>
  <c r="Z187" i="5" s="1"/>
  <c r="Y241" i="5" s="1"/>
  <c r="P61" i="5"/>
  <c r="J45" i="5"/>
  <c r="Z56" i="5" s="1"/>
  <c r="F241" i="5" s="1"/>
  <c r="I107" i="5"/>
  <c r="J107" i="5" s="1"/>
  <c r="T121" i="5" s="1"/>
  <c r="Y229" i="5" s="1"/>
  <c r="I193" i="5"/>
  <c r="J193" i="5" s="1"/>
  <c r="Z197" i="5" s="1"/>
  <c r="Y245" i="5" s="1"/>
  <c r="I214" i="5"/>
  <c r="J214" i="5" s="1"/>
  <c r="Z218" i="5" s="1"/>
  <c r="F253" i="5" s="1"/>
  <c r="I22" i="5"/>
  <c r="J22" i="5" s="1"/>
  <c r="Z36" i="5" s="1"/>
  <c r="F233" i="5" s="1"/>
  <c r="I11" i="4"/>
  <c r="J11" i="4" s="1"/>
  <c r="T24" i="6"/>
  <c r="V127" i="5"/>
  <c r="J27" i="6"/>
  <c r="K27" i="6" s="1"/>
  <c r="L27" i="6" s="1"/>
  <c r="M27" i="6" s="1"/>
  <c r="I27" i="6"/>
  <c r="I28" i="6"/>
  <c r="J28" i="6"/>
  <c r="K28" i="6" s="1"/>
  <c r="L28" i="6" s="1"/>
  <c r="M28" i="6" s="1"/>
  <c r="H24" i="6"/>
  <c r="I24" i="6"/>
  <c r="J24" i="6"/>
  <c r="K24" i="6" s="1"/>
  <c r="L24" i="6" s="1"/>
  <c r="M24" i="6" s="1"/>
  <c r="H20" i="6"/>
  <c r="I20" i="6"/>
  <c r="J20" i="6"/>
  <c r="K20" i="6" s="1"/>
  <c r="L20" i="6" s="1"/>
  <c r="M20" i="6" s="1"/>
  <c r="I30" i="6"/>
  <c r="J30" i="6"/>
  <c r="K30" i="6" s="1"/>
  <c r="L30" i="6" s="1"/>
  <c r="M30" i="6" s="1"/>
  <c r="H30" i="6"/>
  <c r="J22" i="6"/>
  <c r="K22" i="6" s="1"/>
  <c r="L22" i="6" s="1"/>
  <c r="M22" i="6" s="1"/>
  <c r="H22" i="6"/>
  <c r="I22" i="6"/>
  <c r="J31" i="6"/>
  <c r="K31" i="6" s="1"/>
  <c r="L31" i="6" s="1"/>
  <c r="M31" i="6" s="1"/>
  <c r="I31" i="6"/>
  <c r="H31" i="6"/>
  <c r="J23" i="6"/>
  <c r="K23" i="6" s="1"/>
  <c r="L23" i="6" s="1"/>
  <c r="M23" i="6" s="1"/>
  <c r="I23" i="6"/>
  <c r="H32" i="6"/>
  <c r="J32" i="6"/>
  <c r="K32" i="6" s="1"/>
  <c r="L32" i="6" s="1"/>
  <c r="M32" i="6" s="1"/>
  <c r="H33" i="6"/>
  <c r="I33" i="6"/>
  <c r="J33" i="6"/>
  <c r="K33" i="6" s="1"/>
  <c r="L33" i="6" s="1"/>
  <c r="M33" i="6" s="1"/>
  <c r="I29" i="6"/>
  <c r="J29" i="6"/>
  <c r="K29" i="6" s="1"/>
  <c r="L29" i="6" s="1"/>
  <c r="M29" i="6" s="1"/>
  <c r="I25" i="6"/>
  <c r="J25" i="6"/>
  <c r="K25" i="6" s="1"/>
  <c r="L25" i="6" s="1"/>
  <c r="M25" i="6" s="1"/>
  <c r="H21" i="6"/>
  <c r="J21" i="6"/>
  <c r="K21" i="6" s="1"/>
  <c r="L21" i="6" s="1"/>
  <c r="M21" i="6" s="1"/>
  <c r="I21" i="6"/>
  <c r="J13" i="6"/>
  <c r="K13" i="6" s="1"/>
  <c r="L13" i="6" s="1"/>
  <c r="M13" i="6" s="1"/>
  <c r="I13" i="6"/>
  <c r="H13" i="6"/>
  <c r="U233" i="5"/>
  <c r="J26" i="6"/>
  <c r="K26" i="6" s="1"/>
  <c r="L26" i="6" s="1"/>
  <c r="M26" i="6" s="1"/>
  <c r="I26" i="6"/>
  <c r="U229" i="5"/>
  <c r="J9" i="6"/>
  <c r="K9" i="6" s="1"/>
  <c r="L9" i="6" s="1"/>
  <c r="M9" i="6" s="1"/>
  <c r="I9" i="6"/>
  <c r="H9" i="6"/>
  <c r="H5" i="6"/>
  <c r="T25" i="6"/>
  <c r="I32" i="6"/>
  <c r="H28" i="6"/>
  <c r="H11" i="6"/>
  <c r="I11" i="6"/>
  <c r="H25" i="6"/>
  <c r="I17" i="6"/>
  <c r="H17" i="6"/>
  <c r="I8" i="6"/>
  <c r="H8" i="6"/>
  <c r="H19" i="6"/>
  <c r="I19" i="6"/>
  <c r="H15" i="6"/>
  <c r="I15" i="6"/>
  <c r="H12" i="6"/>
  <c r="I12" i="6"/>
  <c r="I34" i="6"/>
  <c r="H34" i="6"/>
  <c r="H16" i="6"/>
  <c r="I16" i="6"/>
  <c r="I10" i="6"/>
  <c r="H10" i="6"/>
  <c r="I7" i="6"/>
  <c r="H7" i="6"/>
  <c r="H18" i="6"/>
  <c r="I18" i="6"/>
  <c r="I14" i="6"/>
  <c r="H14" i="6"/>
  <c r="H27" i="6"/>
  <c r="H23" i="6"/>
  <c r="H29" i="6"/>
  <c r="T23" i="6"/>
  <c r="H6" i="6"/>
  <c r="I6" i="6"/>
  <c r="I5" i="6"/>
  <c r="T32" i="4"/>
  <c r="E229" i="5"/>
  <c r="Y261" i="5" s="1"/>
  <c r="T30" i="4"/>
  <c r="O89" i="5" l="1"/>
  <c r="P89" i="5" s="1"/>
  <c r="Q89" i="5" s="1"/>
  <c r="Z102" i="5" s="1"/>
  <c r="F249" i="5" s="1"/>
  <c r="U27" i="4"/>
  <c r="F229" i="5" s="1"/>
  <c r="D261" i="5" s="1"/>
  <c r="K11" i="4"/>
  <c r="K9" i="4" s="1"/>
  <c r="D262" i="5" s="1"/>
  <c r="Q61" i="5"/>
  <c r="Z81" i="5"/>
  <c r="F245" i="5" s="1"/>
  <c r="W127" i="5"/>
  <c r="X127" i="5" s="1"/>
  <c r="Y142" i="5" s="1"/>
  <c r="Y233" i="5" s="1"/>
  <c r="K5" i="6"/>
  <c r="L5" i="6" s="1"/>
  <c r="M5" i="6" s="1"/>
  <c r="U21" i="6" s="1"/>
  <c r="F237" i="5" s="1"/>
  <c r="D264" i="5" l="1"/>
  <c r="D265" i="5" s="1"/>
  <c r="AA27" i="4" s="1"/>
  <c r="M264" i="5" l="1"/>
</calcChain>
</file>

<file path=xl/sharedStrings.xml><?xml version="1.0" encoding="utf-8"?>
<sst xmlns="http://schemas.openxmlformats.org/spreadsheetml/2006/main" count="303" uniqueCount="96">
  <si>
    <t>CÁLCULO DE MEDICIONES Y PRESUPUESTOS</t>
  </si>
  <si>
    <t>EMPRESA</t>
  </si>
  <si>
    <t>REF.</t>
  </si>
  <si>
    <t>Fecha:</t>
  </si>
  <si>
    <t>Conducto recto</t>
  </si>
  <si>
    <t>A</t>
  </si>
  <si>
    <t>B</t>
  </si>
  <si>
    <t>Long.</t>
  </si>
  <si>
    <t>Unid.</t>
  </si>
  <si>
    <t>Info.</t>
  </si>
  <si>
    <t>FORM.</t>
  </si>
  <si>
    <t>m2</t>
  </si>
  <si>
    <t>m.l metu</t>
  </si>
  <si>
    <t>conductos</t>
  </si>
  <si>
    <t>piezas</t>
  </si>
  <si>
    <t>TOTALES</t>
  </si>
  <si>
    <t>TOTAL PIEZAS</t>
  </si>
  <si>
    <t xml:space="preserve">       total m.l metu</t>
  </si>
  <si>
    <t>Reducciones</t>
  </si>
  <si>
    <t>Desvíos</t>
  </si>
  <si>
    <t>C</t>
  </si>
  <si>
    <t>Bifurcación</t>
  </si>
  <si>
    <t>D</t>
  </si>
  <si>
    <t>Radio</t>
  </si>
  <si>
    <t>L</t>
  </si>
  <si>
    <t>Grad</t>
  </si>
  <si>
    <t>Unid</t>
  </si>
  <si>
    <t>Radio1</t>
  </si>
  <si>
    <t>Radio2</t>
  </si>
  <si>
    <t>Codo recto</t>
  </si>
  <si>
    <t>Pantalón</t>
  </si>
  <si>
    <t>Pico Flauta</t>
  </si>
  <si>
    <t>Info</t>
  </si>
  <si>
    <t>Zapato</t>
  </si>
  <si>
    <t>CONDUCTO RECTO</t>
  </si>
  <si>
    <t>CODO RECTO</t>
  </si>
  <si>
    <t>REDUCCION</t>
  </si>
  <si>
    <t>CODO</t>
  </si>
  <si>
    <t>PANTALÓN</t>
  </si>
  <si>
    <t>DESVIO</t>
  </si>
  <si>
    <t>PICO FLAUTA</t>
  </si>
  <si>
    <t>BIFURCACION</t>
  </si>
  <si>
    <t>ZAPATO</t>
  </si>
  <si>
    <t>OBSERVACIONES:</t>
  </si>
  <si>
    <t>TAPAS</t>
  </si>
  <si>
    <t>ANCHO</t>
  </si>
  <si>
    <t>LARGO</t>
  </si>
  <si>
    <t>FORM</t>
  </si>
  <si>
    <t>UNID</t>
  </si>
  <si>
    <t xml:space="preserve">m2 de las tapas no van sumados al total de m2 </t>
  </si>
  <si>
    <t xml:space="preserve">de piezas </t>
  </si>
  <si>
    <t>Codo y codo reducido</t>
  </si>
  <si>
    <t>radio</t>
  </si>
  <si>
    <t>radio 1</t>
  </si>
  <si>
    <t>Grados</t>
  </si>
  <si>
    <t>s: CIRCUNFERENCIA</t>
  </si>
  <si>
    <t>LONG. CIRC. EXTERIOR</t>
  </si>
  <si>
    <t>escuadras</t>
  </si>
  <si>
    <t>grapas</t>
  </si>
  <si>
    <t>M.L Metu</t>
  </si>
  <si>
    <t>Total m.l metu</t>
  </si>
  <si>
    <t>burlete</t>
  </si>
  <si>
    <r>
      <t>AIR</t>
    </r>
    <r>
      <rPr>
        <sz val="48"/>
        <color indexed="10"/>
        <rFont val="Arial"/>
        <family val="2"/>
      </rPr>
      <t>K</t>
    </r>
    <r>
      <rPr>
        <sz val="48"/>
        <rFont val="Arial"/>
        <family val="2"/>
      </rPr>
      <t xml:space="preserve">ON </t>
    </r>
  </si>
  <si>
    <t>METAL SL</t>
  </si>
  <si>
    <t>CONDUCTO</t>
  </si>
  <si>
    <t>PIEZA</t>
  </si>
  <si>
    <t xml:space="preserve">METAL SL </t>
  </si>
  <si>
    <t>M2=(2(A+B))*(ENVOLVENTE+UT)*UDS</t>
  </si>
  <si>
    <t>M2=(2(A+B))*(L+UT)UDS</t>
  </si>
  <si>
    <t>M2=(2(A+B))*(L+UT(C/2))*UDS</t>
  </si>
  <si>
    <t>M2=(2(A+B))*(L+UT)*UDS</t>
  </si>
  <si>
    <t>A2</t>
  </si>
  <si>
    <t>B2</t>
  </si>
  <si>
    <t>DOBLE BIFURCACIÓN</t>
  </si>
  <si>
    <t>M2=(2(A+B))*(C+D+UT)*UDS</t>
  </si>
  <si>
    <t>TRIPLE BIFURCACIÓN</t>
  </si>
  <si>
    <t>A3</t>
  </si>
  <si>
    <t>B3</t>
  </si>
  <si>
    <t>long</t>
  </si>
  <si>
    <t>Vierte aguas</t>
  </si>
  <si>
    <t>info</t>
  </si>
  <si>
    <r>
      <t>M2=(2(A</t>
    </r>
    <r>
      <rPr>
        <b/>
        <vertAlign val="subscript"/>
        <sz val="6"/>
        <color rgb="FF444444"/>
        <rFont val="Times New Roman"/>
        <family val="1"/>
      </rPr>
      <t>1</t>
    </r>
    <r>
      <rPr>
        <b/>
        <sz val="9"/>
        <color rgb="FF444444"/>
        <rFont val="Arial"/>
        <family val="2"/>
      </rPr>
      <t>+B</t>
    </r>
    <r>
      <rPr>
        <b/>
        <vertAlign val="subscript"/>
        <sz val="6"/>
        <color rgb="FF444444"/>
        <rFont val="Times New Roman"/>
        <family val="1"/>
      </rPr>
      <t>1</t>
    </r>
    <r>
      <rPr>
        <b/>
        <sz val="9"/>
        <color rgb="FF444444"/>
        <rFont val="Arial"/>
        <family val="2"/>
      </rPr>
      <t>))*(L</t>
    </r>
    <r>
      <rPr>
        <b/>
        <vertAlign val="subscript"/>
        <sz val="6"/>
        <color rgb="FF444444"/>
        <rFont val="Times New Roman"/>
        <family val="1"/>
      </rPr>
      <t>1</t>
    </r>
    <r>
      <rPr>
        <b/>
        <sz val="9"/>
        <color rgb="FF444444"/>
        <rFont val="Arial"/>
        <family val="2"/>
      </rPr>
      <t>+UT)+(2(A</t>
    </r>
    <r>
      <rPr>
        <b/>
        <vertAlign val="subscript"/>
        <sz val="6"/>
        <color rgb="FF444444"/>
        <rFont val="Times New Roman"/>
        <family val="1"/>
      </rPr>
      <t>2</t>
    </r>
    <r>
      <rPr>
        <b/>
        <sz val="9"/>
        <color rgb="FF444444"/>
        <rFont val="Arial"/>
        <family val="2"/>
      </rPr>
      <t>+B</t>
    </r>
    <r>
      <rPr>
        <b/>
        <vertAlign val="subscript"/>
        <sz val="6"/>
        <color rgb="FF444444"/>
        <rFont val="Times New Roman"/>
        <family val="1"/>
      </rPr>
      <t>2</t>
    </r>
    <r>
      <rPr>
        <b/>
        <sz val="9"/>
        <color rgb="FF444444"/>
        <rFont val="Arial"/>
        <family val="2"/>
      </rPr>
      <t>))*(L</t>
    </r>
    <r>
      <rPr>
        <b/>
        <vertAlign val="subscript"/>
        <sz val="6"/>
        <color rgb="FF444444"/>
        <rFont val="Times New Roman"/>
        <family val="1"/>
      </rPr>
      <t>2</t>
    </r>
    <r>
      <rPr>
        <b/>
        <sz val="9"/>
        <color rgb="FF444444"/>
        <rFont val="Arial"/>
        <family val="2"/>
      </rPr>
      <t>+UT)*UDS</t>
    </r>
  </si>
  <si>
    <r>
      <t>M2=(2(A</t>
    </r>
    <r>
      <rPr>
        <b/>
        <vertAlign val="subscript"/>
        <sz val="6"/>
        <color rgb="FF444444"/>
        <rFont val="Times New Roman"/>
        <family val="1"/>
      </rPr>
      <t>1</t>
    </r>
    <r>
      <rPr>
        <b/>
        <sz val="9"/>
        <color rgb="FF444444"/>
        <rFont val="Arial"/>
        <family val="2"/>
      </rPr>
      <t>+B</t>
    </r>
    <r>
      <rPr>
        <b/>
        <vertAlign val="subscript"/>
        <sz val="6"/>
        <color rgb="FF444444"/>
        <rFont val="Times New Roman"/>
        <family val="1"/>
      </rPr>
      <t>1</t>
    </r>
    <r>
      <rPr>
        <b/>
        <sz val="9"/>
        <color rgb="FF444444"/>
        <rFont val="Arial"/>
        <family val="2"/>
      </rPr>
      <t>))*(L</t>
    </r>
    <r>
      <rPr>
        <b/>
        <vertAlign val="subscript"/>
        <sz val="6"/>
        <color rgb="FF444444"/>
        <rFont val="Times New Roman"/>
        <family val="1"/>
      </rPr>
      <t>1</t>
    </r>
    <r>
      <rPr>
        <b/>
        <sz val="9"/>
        <color rgb="FF444444"/>
        <rFont val="Arial"/>
        <family val="2"/>
      </rPr>
      <t>+UT)+(2(A</t>
    </r>
    <r>
      <rPr>
        <b/>
        <vertAlign val="subscript"/>
        <sz val="6"/>
        <color rgb="FF444444"/>
        <rFont val="Times New Roman"/>
        <family val="1"/>
      </rPr>
      <t>2</t>
    </r>
    <r>
      <rPr>
        <b/>
        <sz val="9"/>
        <color rgb="FF444444"/>
        <rFont val="Arial"/>
        <family val="2"/>
      </rPr>
      <t>+B</t>
    </r>
    <r>
      <rPr>
        <b/>
        <vertAlign val="subscript"/>
        <sz val="6"/>
        <color rgb="FF444444"/>
        <rFont val="Times New Roman"/>
        <family val="1"/>
      </rPr>
      <t>2</t>
    </r>
    <r>
      <rPr>
        <b/>
        <sz val="9"/>
        <color rgb="FF444444"/>
        <rFont val="Arial"/>
        <family val="2"/>
      </rPr>
      <t>))*(L</t>
    </r>
    <r>
      <rPr>
        <b/>
        <vertAlign val="subscript"/>
        <sz val="6"/>
        <color rgb="FF444444"/>
        <rFont val="Times New Roman"/>
        <family val="1"/>
      </rPr>
      <t>2</t>
    </r>
    <r>
      <rPr>
        <b/>
        <sz val="9"/>
        <color rgb="FF444444"/>
        <rFont val="Arial"/>
        <family val="2"/>
      </rPr>
      <t>+UT)+(2(A</t>
    </r>
    <r>
      <rPr>
        <b/>
        <vertAlign val="subscript"/>
        <sz val="6"/>
        <color rgb="FF444444"/>
        <rFont val="Times New Roman"/>
        <family val="1"/>
      </rPr>
      <t>3</t>
    </r>
    <r>
      <rPr>
        <b/>
        <sz val="9"/>
        <color rgb="FF444444"/>
        <rFont val="Arial"/>
        <family val="2"/>
      </rPr>
      <t>+B</t>
    </r>
    <r>
      <rPr>
        <b/>
        <vertAlign val="subscript"/>
        <sz val="6"/>
        <color rgb="FF444444"/>
        <rFont val="Times New Roman"/>
        <family val="1"/>
      </rPr>
      <t>3</t>
    </r>
    <r>
      <rPr>
        <b/>
        <sz val="9"/>
        <color rgb="FF444444"/>
        <rFont val="Arial"/>
        <family val="2"/>
      </rPr>
      <t>))*(L</t>
    </r>
    <r>
      <rPr>
        <b/>
        <vertAlign val="subscript"/>
        <sz val="6"/>
        <color rgb="FF444444"/>
        <rFont val="Times New Roman"/>
        <family val="1"/>
      </rPr>
      <t>3</t>
    </r>
    <r>
      <rPr>
        <b/>
        <sz val="9"/>
        <color rgb="FF444444"/>
        <rFont val="Arial"/>
        <family val="2"/>
      </rPr>
      <t>+UT)*UDS</t>
    </r>
  </si>
  <si>
    <t>M2=(A+B)*3*UDS</t>
  </si>
  <si>
    <t>Tapas</t>
  </si>
  <si>
    <t>M2=(A+B)*0,8*UDS</t>
  </si>
  <si>
    <t>VIERTE AGUAS</t>
  </si>
  <si>
    <t>TAPA</t>
  </si>
  <si>
    <t>M2</t>
  </si>
  <si>
    <t>TRIPLE BIFURCACION</t>
  </si>
  <si>
    <t>DOBLE BIFURCACION</t>
  </si>
  <si>
    <t>CÁLCULO DE MEDICIONES NORMA UNE 100716:2012</t>
  </si>
  <si>
    <t>M2=(((A+B)*L)*3)*UDS</t>
  </si>
  <si>
    <t>TOTAL</t>
  </si>
  <si>
    <t xml:space="preserve">GRAPAS </t>
  </si>
  <si>
    <t>BURLETE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</si>
</sst>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\-mmm\-yyyy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name val="Times New Roman"/>
      <family val="1"/>
    </font>
    <font>
      <b/>
      <i/>
      <sz val="20"/>
      <color indexed="51"/>
      <name val="Times New Roman"/>
      <family val="1"/>
    </font>
    <font>
      <b/>
      <i/>
      <sz val="14"/>
      <name val="Times New Roman"/>
      <family val="1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1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b/>
      <sz val="20"/>
      <name val="Arial"/>
      <family val="2"/>
    </font>
    <font>
      <sz val="10"/>
      <color indexed="10"/>
      <name val="Arial"/>
      <family val="2"/>
    </font>
    <font>
      <sz val="48"/>
      <name val="Arial"/>
      <family val="2"/>
    </font>
    <font>
      <sz val="48"/>
      <color indexed="10"/>
      <name val="Arial"/>
      <family val="2"/>
    </font>
    <font>
      <sz val="22"/>
      <color rgb="FF0070C0"/>
      <name val="Arial"/>
      <family val="2"/>
    </font>
    <font>
      <sz val="20"/>
      <color rgb="FF0070C0"/>
      <name val="Arial"/>
      <family val="2"/>
    </font>
    <font>
      <sz val="10"/>
      <color theme="0" tint="-0.34998626667073579"/>
      <name val="Arial"/>
      <family val="2"/>
    </font>
    <font>
      <b/>
      <sz val="9"/>
      <color rgb="FF444444"/>
      <name val="Arial"/>
      <family val="2"/>
    </font>
    <font>
      <b/>
      <vertAlign val="subscript"/>
      <sz val="6"/>
      <color rgb="FF444444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24" fillId="0" borderId="0"/>
    <xf numFmtId="0" fontId="24" fillId="23" borderId="4" applyNumberFormat="0" applyFont="0" applyAlignment="0" applyProtection="0"/>
  </cellStyleXfs>
  <cellXfs count="333">
    <xf numFmtId="0" fontId="0" fillId="0" borderId="0" xfId="0"/>
    <xf numFmtId="0" fontId="0" fillId="24" borderId="0" xfId="0" applyFill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165" fontId="0" fillId="24" borderId="0" xfId="0" applyNumberForma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24" borderId="10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0" fontId="30" fillId="24" borderId="14" xfId="0" applyFont="1" applyFill="1" applyBorder="1" applyAlignment="1" applyProtection="1">
      <alignment horizontal="center" vertical="center"/>
      <protection locked="0"/>
    </xf>
    <xf numFmtId="0" fontId="30" fillId="24" borderId="13" xfId="0" applyFont="1" applyFill="1" applyBorder="1" applyAlignment="1" applyProtection="1">
      <alignment horizontal="center" vertical="center"/>
      <protection locked="0"/>
    </xf>
    <xf numFmtId="2" fontId="30" fillId="24" borderId="13" xfId="0" applyNumberFormat="1" applyFont="1" applyFill="1" applyBorder="1" applyAlignment="1">
      <alignment horizontal="center" vertical="center"/>
    </xf>
    <xf numFmtId="2" fontId="29" fillId="27" borderId="13" xfId="0" applyNumberFormat="1" applyFont="1" applyFill="1" applyBorder="1" applyAlignment="1">
      <alignment horizontal="center" vertical="center"/>
    </xf>
    <xf numFmtId="0" fontId="30" fillId="28" borderId="13" xfId="0" applyFont="1" applyFill="1" applyBorder="1" applyAlignment="1">
      <alignment horizontal="center" vertical="center"/>
    </xf>
    <xf numFmtId="0" fontId="30" fillId="24" borderId="15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10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22" fillId="29" borderId="17" xfId="0" applyFont="1" applyFill="1" applyBorder="1" applyAlignment="1">
      <alignment vertical="center"/>
    </xf>
    <xf numFmtId="0" fontId="22" fillId="29" borderId="18" xfId="0" applyFont="1" applyFill="1" applyBorder="1" applyAlignment="1">
      <alignment vertical="center"/>
    </xf>
    <xf numFmtId="0" fontId="31" fillId="30" borderId="18" xfId="0" applyFont="1" applyFill="1" applyBorder="1" applyAlignment="1">
      <alignment vertical="center"/>
    </xf>
    <xf numFmtId="0" fontId="31" fillId="29" borderId="18" xfId="0" applyFont="1" applyFill="1" applyBorder="1" applyAlignment="1">
      <alignment vertical="center"/>
    </xf>
    <xf numFmtId="0" fontId="27" fillId="29" borderId="19" xfId="0" applyFont="1" applyFill="1" applyBorder="1" applyAlignment="1">
      <alignment horizontal="center" vertical="center"/>
    </xf>
    <xf numFmtId="0" fontId="27" fillId="29" borderId="2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21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2" fontId="30" fillId="0" borderId="22" xfId="0" applyNumberFormat="1" applyFont="1" applyBorder="1" applyAlignment="1">
      <alignment horizontal="center" vertical="center"/>
    </xf>
    <xf numFmtId="0" fontId="32" fillId="24" borderId="0" xfId="0" applyFont="1" applyFill="1" applyAlignment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0" fillId="24" borderId="24" xfId="0" applyFont="1" applyFill="1" applyBorder="1" applyAlignment="1" applyProtection="1">
      <alignment horizontal="center" vertical="center"/>
      <protection locked="0"/>
    </xf>
    <xf numFmtId="2" fontId="30" fillId="24" borderId="0" xfId="0" applyNumberFormat="1" applyFont="1" applyFill="1" applyAlignment="1">
      <alignment horizontal="center" vertical="center"/>
    </xf>
    <xf numFmtId="0" fontId="22" fillId="29" borderId="19" xfId="0" applyFont="1" applyFill="1" applyBorder="1" applyAlignment="1">
      <alignment horizontal="center" vertical="center"/>
    </xf>
    <xf numFmtId="0" fontId="30" fillId="24" borderId="14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2" fontId="30" fillId="24" borderId="25" xfId="0" applyNumberFormat="1" applyFont="1" applyFill="1" applyBorder="1" applyAlignment="1">
      <alignment horizontal="center" vertical="center"/>
    </xf>
    <xf numFmtId="2" fontId="30" fillId="24" borderId="26" xfId="0" applyNumberFormat="1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0" fillId="24" borderId="24" xfId="0" applyFont="1" applyFill="1" applyBorder="1" applyAlignment="1">
      <alignment horizontal="center" vertical="center"/>
    </xf>
    <xf numFmtId="2" fontId="30" fillId="24" borderId="24" xfId="0" applyNumberFormat="1" applyFont="1" applyFill="1" applyBorder="1" applyAlignment="1">
      <alignment horizontal="center" vertical="center"/>
    </xf>
    <xf numFmtId="2" fontId="30" fillId="24" borderId="27" xfId="0" applyNumberFormat="1" applyFont="1" applyFill="1" applyBorder="1" applyAlignment="1">
      <alignment horizontal="center" vertical="center"/>
    </xf>
    <xf numFmtId="0" fontId="27" fillId="24" borderId="26" xfId="0" applyFont="1" applyFill="1" applyBorder="1" applyAlignment="1">
      <alignment horizontal="center" vertical="center"/>
    </xf>
    <xf numFmtId="0" fontId="27" fillId="24" borderId="0" xfId="0" applyFont="1" applyFill="1" applyAlignment="1">
      <alignment horizontal="center" vertical="center"/>
    </xf>
    <xf numFmtId="0" fontId="30" fillId="24" borderId="19" xfId="0" applyFont="1" applyFill="1" applyBorder="1" applyAlignment="1">
      <alignment horizontal="center" vertical="center"/>
    </xf>
    <xf numFmtId="2" fontId="30" fillId="24" borderId="22" xfId="0" applyNumberFormat="1" applyFont="1" applyFill="1" applyBorder="1" applyAlignment="1">
      <alignment horizontal="center" vertical="center"/>
    </xf>
    <xf numFmtId="0" fontId="27" fillId="31" borderId="19" xfId="0" applyFont="1" applyFill="1" applyBorder="1" applyAlignment="1">
      <alignment horizontal="center" vertical="center"/>
    </xf>
    <xf numFmtId="0" fontId="27" fillId="31" borderId="20" xfId="0" applyFont="1" applyFill="1" applyBorder="1" applyAlignment="1">
      <alignment horizontal="center" vertical="center"/>
    </xf>
    <xf numFmtId="49" fontId="0" fillId="24" borderId="0" xfId="0" applyNumberFormat="1" applyFill="1" applyAlignment="1">
      <alignment horizontal="center" vertical="center"/>
    </xf>
    <xf numFmtId="0" fontId="0" fillId="24" borderId="14" xfId="0" applyFill="1" applyBorder="1" applyAlignment="1" applyProtection="1">
      <alignment horizontal="center" vertical="center"/>
      <protection locked="0"/>
    </xf>
    <xf numFmtId="0" fontId="0" fillId="24" borderId="13" xfId="0" applyFill="1" applyBorder="1" applyAlignment="1" applyProtection="1">
      <alignment horizontal="center" vertical="center"/>
      <protection locked="0"/>
    </xf>
    <xf numFmtId="0" fontId="27" fillId="32" borderId="19" xfId="0" applyFont="1" applyFill="1" applyBorder="1" applyAlignment="1">
      <alignment horizontal="center" vertical="center"/>
    </xf>
    <xf numFmtId="0" fontId="27" fillId="32" borderId="20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7" fillId="33" borderId="19" xfId="0" applyFont="1" applyFill="1" applyBorder="1" applyAlignment="1">
      <alignment horizontal="center" vertical="center"/>
    </xf>
    <xf numFmtId="0" fontId="27" fillId="33" borderId="20" xfId="0" applyFont="1" applyFill="1" applyBorder="1" applyAlignment="1">
      <alignment horizontal="center" vertical="center"/>
    </xf>
    <xf numFmtId="0" fontId="27" fillId="24" borderId="10" xfId="0" applyFont="1" applyFill="1" applyBorder="1" applyAlignment="1" applyProtection="1">
      <alignment horizontal="center" vertical="center"/>
      <protection locked="0"/>
    </xf>
    <xf numFmtId="0" fontId="27" fillId="24" borderId="11" xfId="0" applyFont="1" applyFill="1" applyBorder="1" applyAlignment="1" applyProtection="1">
      <alignment horizontal="center" vertical="center"/>
      <protection locked="0"/>
    </xf>
    <xf numFmtId="0" fontId="27" fillId="34" borderId="19" xfId="0" applyFont="1" applyFill="1" applyBorder="1" applyAlignment="1">
      <alignment horizontal="center" vertical="center"/>
    </xf>
    <xf numFmtId="0" fontId="27" fillId="34" borderId="20" xfId="0" applyFont="1" applyFill="1" applyBorder="1" applyAlignment="1">
      <alignment horizontal="center" vertical="center"/>
    </xf>
    <xf numFmtId="0" fontId="27" fillId="24" borderId="28" xfId="0" applyFont="1" applyFill="1" applyBorder="1" applyAlignment="1">
      <alignment horizontal="center" vertical="center"/>
    </xf>
    <xf numFmtId="0" fontId="27" fillId="26" borderId="19" xfId="0" applyFont="1" applyFill="1" applyBorder="1" applyAlignment="1">
      <alignment horizontal="center" vertical="center"/>
    </xf>
    <xf numFmtId="0" fontId="27" fillId="26" borderId="20" xfId="0" applyFont="1" applyFill="1" applyBorder="1" applyAlignment="1">
      <alignment horizontal="center" vertical="center"/>
    </xf>
    <xf numFmtId="0" fontId="27" fillId="35" borderId="19" xfId="0" applyFont="1" applyFill="1" applyBorder="1" applyAlignment="1">
      <alignment horizontal="center" vertical="center"/>
    </xf>
    <xf numFmtId="0" fontId="27" fillId="35" borderId="20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27" fillId="36" borderId="19" xfId="0" applyFont="1" applyFill="1" applyBorder="1" applyAlignment="1">
      <alignment horizontal="center" vertical="center"/>
    </xf>
    <xf numFmtId="0" fontId="27" fillId="36" borderId="20" xfId="0" applyFont="1" applyFill="1" applyBorder="1" applyAlignment="1">
      <alignment horizontal="center" vertical="center"/>
    </xf>
    <xf numFmtId="0" fontId="27" fillId="24" borderId="19" xfId="0" applyFont="1" applyFill="1" applyBorder="1" applyAlignment="1">
      <alignment horizontal="center" vertical="center"/>
    </xf>
    <xf numFmtId="0" fontId="27" fillId="24" borderId="30" xfId="0" applyFont="1" applyFill="1" applyBorder="1" applyAlignment="1">
      <alignment horizontal="center" vertical="center"/>
    </xf>
    <xf numFmtId="2" fontId="30" fillId="24" borderId="19" xfId="0" applyNumberFormat="1" applyFont="1" applyFill="1" applyBorder="1" applyAlignment="1">
      <alignment horizontal="center" vertical="center"/>
    </xf>
    <xf numFmtId="0" fontId="27" fillId="24" borderId="2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2" fontId="30" fillId="0" borderId="31" xfId="0" applyNumberFormat="1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27" fillId="35" borderId="11" xfId="0" applyFont="1" applyFill="1" applyBorder="1" applyAlignment="1">
      <alignment horizontal="center" vertical="center"/>
    </xf>
    <xf numFmtId="0" fontId="30" fillId="37" borderId="11" xfId="0" applyFont="1" applyFill="1" applyBorder="1" applyAlignment="1">
      <alignment horizontal="center" vertical="center"/>
    </xf>
    <xf numFmtId="2" fontId="30" fillId="24" borderId="11" xfId="0" applyNumberFormat="1" applyFont="1" applyFill="1" applyBorder="1" applyAlignment="1">
      <alignment horizontal="center" vertical="center"/>
    </xf>
    <xf numFmtId="0" fontId="36" fillId="0" borderId="0" xfId="0" applyFont="1"/>
    <xf numFmtId="0" fontId="0" fillId="26" borderId="13" xfId="0" applyFill="1" applyBorder="1" applyAlignment="1">
      <alignment horizontal="center" vertical="center"/>
    </xf>
    <xf numFmtId="0" fontId="0" fillId="24" borderId="0" xfId="0" applyFill="1" applyAlignment="1">
      <alignment horizontal="left" vertical="center"/>
    </xf>
    <xf numFmtId="0" fontId="27" fillId="24" borderId="13" xfId="0" applyFont="1" applyFill="1" applyBorder="1" applyAlignment="1">
      <alignment horizontal="center" vertical="center"/>
    </xf>
    <xf numFmtId="0" fontId="37" fillId="24" borderId="0" xfId="0" applyFont="1" applyFill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0" xfId="0" applyFont="1" applyFill="1" applyAlignment="1">
      <alignment vertical="center"/>
    </xf>
    <xf numFmtId="0" fontId="37" fillId="28" borderId="0" xfId="0" applyFont="1" applyFill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22" fillId="38" borderId="19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0" fillId="24" borderId="0" xfId="0" applyFont="1" applyFill="1" applyAlignment="1" applyProtection="1">
      <alignment horizontal="center" vertical="center"/>
      <protection locked="0"/>
    </xf>
    <xf numFmtId="0" fontId="0" fillId="39" borderId="0" xfId="0" applyFill="1" applyAlignment="1">
      <alignment horizontal="center" vertical="center"/>
    </xf>
    <xf numFmtId="0" fontId="38" fillId="39" borderId="0" xfId="0" applyFont="1" applyFill="1" applyAlignment="1">
      <alignment horizontal="center" vertical="center"/>
    </xf>
    <xf numFmtId="0" fontId="40" fillId="39" borderId="0" xfId="0" applyFont="1" applyFill="1" applyAlignment="1">
      <alignment horizontal="center"/>
    </xf>
    <xf numFmtId="0" fontId="20" fillId="40" borderId="18" xfId="0" applyFont="1" applyFill="1" applyBorder="1" applyAlignment="1">
      <alignment vertical="center"/>
    </xf>
    <xf numFmtId="0" fontId="20" fillId="40" borderId="32" xfId="0" applyFont="1" applyFill="1" applyBorder="1" applyAlignment="1">
      <alignment vertical="center"/>
    </xf>
    <xf numFmtId="0" fontId="41" fillId="39" borderId="0" xfId="0" applyFont="1" applyFill="1" applyAlignment="1">
      <alignment horizontal="center"/>
    </xf>
    <xf numFmtId="0" fontId="42" fillId="39" borderId="0" xfId="0" applyFont="1" applyFill="1"/>
    <xf numFmtId="0" fontId="22" fillId="38" borderId="33" xfId="0" applyFont="1" applyFill="1" applyBorder="1" applyAlignment="1">
      <alignment horizontal="center" vertical="center"/>
    </xf>
    <xf numFmtId="0" fontId="0" fillId="38" borderId="18" xfId="0" applyFill="1" applyBorder="1" applyAlignment="1">
      <alignment vertical="center"/>
    </xf>
    <xf numFmtId="0" fontId="0" fillId="38" borderId="19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41" borderId="0" xfId="0" applyFill="1" applyAlignment="1">
      <alignment horizontal="center" vertical="center"/>
    </xf>
    <xf numFmtId="0" fontId="30" fillId="41" borderId="0" xfId="0" applyFont="1" applyFill="1" applyAlignment="1">
      <alignment horizontal="center" vertical="center"/>
    </xf>
    <xf numFmtId="2" fontId="30" fillId="41" borderId="0" xfId="0" applyNumberFormat="1" applyFont="1" applyFill="1" applyAlignment="1">
      <alignment horizontal="center" vertical="center"/>
    </xf>
    <xf numFmtId="0" fontId="0" fillId="38" borderId="18" xfId="0" applyFill="1" applyBorder="1" applyAlignment="1">
      <alignment horizontal="center" vertical="center"/>
    </xf>
    <xf numFmtId="0" fontId="0" fillId="38" borderId="34" xfId="0" applyFill="1" applyBorder="1" applyAlignment="1">
      <alignment horizontal="center" vertical="center"/>
    </xf>
    <xf numFmtId="0" fontId="0" fillId="38" borderId="32" xfId="0" applyFill="1" applyBorder="1" applyAlignment="1">
      <alignment horizontal="center" vertical="center"/>
    </xf>
    <xf numFmtId="0" fontId="0" fillId="38" borderId="35" xfId="0" applyFill="1" applyBorder="1" applyAlignment="1">
      <alignment horizontal="center" vertical="center"/>
    </xf>
    <xf numFmtId="0" fontId="0" fillId="41" borderId="0" xfId="0" applyFill="1"/>
    <xf numFmtId="49" fontId="0" fillId="41" borderId="0" xfId="0" applyNumberFormat="1" applyFill="1" applyAlignment="1">
      <alignment horizontal="center" vertical="center"/>
    </xf>
    <xf numFmtId="0" fontId="36" fillId="41" borderId="0" xfId="0" applyFont="1" applyFill="1"/>
    <xf numFmtId="0" fontId="30" fillId="41" borderId="11" xfId="0" applyFont="1" applyFill="1" applyBorder="1" applyAlignment="1">
      <alignment horizontal="center" vertical="center"/>
    </xf>
    <xf numFmtId="0" fontId="36" fillId="41" borderId="0" xfId="0" applyFont="1" applyFill="1" applyAlignment="1">
      <alignment horizontal="center" vertical="center"/>
    </xf>
    <xf numFmtId="0" fontId="20" fillId="41" borderId="0" xfId="0" applyFont="1" applyFill="1" applyAlignment="1">
      <alignment vertical="center"/>
    </xf>
    <xf numFmtId="0" fontId="21" fillId="41" borderId="0" xfId="0" applyFont="1" applyFill="1" applyAlignment="1">
      <alignment horizontal="center" vertical="center"/>
    </xf>
    <xf numFmtId="165" fontId="0" fillId="41" borderId="0" xfId="0" applyNumberFormat="1" applyFill="1" applyAlignment="1" applyProtection="1">
      <alignment vertical="center"/>
      <protection locked="0"/>
    </xf>
    <xf numFmtId="165" fontId="0" fillId="41" borderId="0" xfId="0" applyNumberFormat="1" applyFill="1" applyAlignment="1">
      <alignment horizontal="center" vertical="center"/>
    </xf>
    <xf numFmtId="0" fontId="43" fillId="0" borderId="0" xfId="0" applyFont="1"/>
    <xf numFmtId="0" fontId="24" fillId="24" borderId="0" xfId="0" applyFont="1" applyFill="1" applyAlignment="1">
      <alignment horizontal="center" vertical="center"/>
    </xf>
    <xf numFmtId="0" fontId="27" fillId="24" borderId="48" xfId="0" applyFont="1" applyFill="1" applyBorder="1" applyAlignment="1">
      <alignment horizontal="center" vertical="center"/>
    </xf>
    <xf numFmtId="2" fontId="30" fillId="24" borderId="38" xfId="0" applyNumberFormat="1" applyFont="1" applyFill="1" applyBorder="1" applyAlignment="1">
      <alignment horizontal="center" vertical="center"/>
    </xf>
    <xf numFmtId="0" fontId="27" fillId="39" borderId="0" xfId="0" applyFont="1" applyFill="1" applyAlignment="1" applyProtection="1">
      <alignment horizontal="center" vertical="center"/>
      <protection locked="0"/>
    </xf>
    <xf numFmtId="0" fontId="27" fillId="39" borderId="0" xfId="0" applyFont="1" applyFill="1" applyAlignment="1">
      <alignment horizontal="center" vertical="center"/>
    </xf>
    <xf numFmtId="0" fontId="30" fillId="39" borderId="0" xfId="0" applyFont="1" applyFill="1" applyAlignment="1" applyProtection="1">
      <alignment horizontal="center" vertical="center"/>
      <protection locked="0"/>
    </xf>
    <xf numFmtId="0" fontId="30" fillId="39" borderId="0" xfId="0" applyFont="1" applyFill="1" applyAlignment="1">
      <alignment horizontal="center" vertical="center"/>
    </xf>
    <xf numFmtId="0" fontId="30" fillId="24" borderId="25" xfId="0" applyFont="1" applyFill="1" applyBorder="1" applyAlignment="1" applyProtection="1">
      <alignment horizontal="center" vertical="center"/>
      <protection locked="0"/>
    </xf>
    <xf numFmtId="0" fontId="30" fillId="24" borderId="29" xfId="0" applyFont="1" applyFill="1" applyBorder="1" applyAlignment="1" applyProtection="1">
      <alignment horizontal="center" vertical="center"/>
      <protection locked="0"/>
    </xf>
    <xf numFmtId="0" fontId="27" fillId="24" borderId="26" xfId="0" applyFont="1" applyFill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4" fillId="24" borderId="22" xfId="0" applyFont="1" applyFill="1" applyBorder="1" applyAlignment="1" applyProtection="1">
      <alignment horizontal="center" vertical="center" wrapText="1"/>
      <protection locked="0"/>
    </xf>
    <xf numFmtId="0" fontId="23" fillId="24" borderId="22" xfId="0" applyFont="1" applyFill="1" applyBorder="1" applyAlignment="1" applyProtection="1">
      <alignment horizontal="center" vertical="center" wrapText="1"/>
      <protection locked="0"/>
    </xf>
    <xf numFmtId="0" fontId="30" fillId="35" borderId="22" xfId="0" applyFont="1" applyFill="1" applyBorder="1" applyAlignment="1">
      <alignment horizontal="center" vertical="center"/>
    </xf>
    <xf numFmtId="0" fontId="27" fillId="24" borderId="49" xfId="0" applyFont="1" applyFill="1" applyBorder="1" applyAlignment="1">
      <alignment horizontal="center" vertical="center"/>
    </xf>
    <xf numFmtId="2" fontId="30" fillId="24" borderId="49" xfId="0" applyNumberFormat="1" applyFont="1" applyFill="1" applyBorder="1" applyAlignment="1">
      <alignment horizontal="center" vertical="center"/>
    </xf>
    <xf numFmtId="2" fontId="30" fillId="24" borderId="36" xfId="0" applyNumberFormat="1" applyFont="1" applyFill="1" applyBorder="1" applyAlignment="1">
      <alignment horizontal="center" vertical="center"/>
    </xf>
    <xf numFmtId="2" fontId="30" fillId="24" borderId="50" xfId="0" applyNumberFormat="1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0" fontId="27" fillId="24" borderId="51" xfId="0" applyFont="1" applyFill="1" applyBorder="1" applyAlignment="1">
      <alignment horizontal="center" vertical="center"/>
    </xf>
    <xf numFmtId="0" fontId="22" fillId="29" borderId="33" xfId="0" applyFont="1" applyFill="1" applyBorder="1" applyAlignment="1">
      <alignment horizontal="center" vertical="center"/>
    </xf>
    <xf numFmtId="0" fontId="30" fillId="42" borderId="13" xfId="0" applyFont="1" applyFill="1" applyBorder="1" applyAlignment="1" applyProtection="1">
      <alignment horizontal="center" vertical="center"/>
      <protection locked="0"/>
    </xf>
    <xf numFmtId="2" fontId="30" fillId="24" borderId="29" xfId="0" applyNumberFormat="1" applyFont="1" applyFill="1" applyBorder="1" applyAlignment="1">
      <alignment horizontal="center" vertical="center"/>
    </xf>
    <xf numFmtId="0" fontId="28" fillId="43" borderId="13" xfId="0" applyFont="1" applyFill="1" applyBorder="1" applyAlignment="1">
      <alignment horizontal="center" vertical="center"/>
    </xf>
    <xf numFmtId="2" fontId="34" fillId="26" borderId="13" xfId="0" applyNumberFormat="1" applyFont="1" applyFill="1" applyBorder="1" applyAlignment="1">
      <alignment horizontal="center" vertical="center"/>
    </xf>
    <xf numFmtId="2" fontId="29" fillId="24" borderId="0" xfId="0" applyNumberFormat="1" applyFont="1" applyFill="1" applyAlignment="1">
      <alignment horizontal="center" vertical="center"/>
    </xf>
    <xf numFmtId="0" fontId="30" fillId="42" borderId="14" xfId="0" applyFont="1" applyFill="1" applyBorder="1" applyAlignment="1" applyProtection="1">
      <alignment horizontal="center" vertical="center"/>
      <protection locked="0"/>
    </xf>
    <xf numFmtId="0" fontId="30" fillId="24" borderId="13" xfId="42" applyFont="1" applyFill="1" applyBorder="1" applyAlignment="1" applyProtection="1">
      <alignment horizontal="center" vertical="center"/>
      <protection locked="0"/>
    </xf>
    <xf numFmtId="0" fontId="30" fillId="42" borderId="13" xfId="42" applyFont="1" applyFill="1" applyBorder="1" applyAlignment="1" applyProtection="1">
      <alignment horizontal="center" vertical="center"/>
      <protection locked="0"/>
    </xf>
    <xf numFmtId="0" fontId="30" fillId="24" borderId="14" xfId="42" applyFont="1" applyFill="1" applyBorder="1" applyAlignment="1" applyProtection="1">
      <alignment horizontal="center" vertical="center"/>
      <protection locked="0"/>
    </xf>
    <xf numFmtId="0" fontId="30" fillId="24" borderId="10" xfId="42" applyFont="1" applyFill="1" applyBorder="1" applyAlignment="1" applyProtection="1">
      <alignment horizontal="center" vertical="center"/>
      <protection locked="0"/>
    </xf>
    <xf numFmtId="0" fontId="30" fillId="24" borderId="11" xfId="42" applyFont="1" applyFill="1" applyBorder="1" applyAlignment="1" applyProtection="1">
      <alignment horizontal="center" vertical="center"/>
      <protection locked="0"/>
    </xf>
    <xf numFmtId="0" fontId="30" fillId="42" borderId="10" xfId="42" applyFont="1" applyFill="1" applyBorder="1" applyAlignment="1" applyProtection="1">
      <alignment horizontal="center" vertical="center"/>
      <protection locked="0"/>
    </xf>
    <xf numFmtId="0" fontId="30" fillId="42" borderId="11" xfId="42" applyFont="1" applyFill="1" applyBorder="1" applyAlignment="1" applyProtection="1">
      <alignment horizontal="center" vertical="center"/>
      <protection locked="0"/>
    </xf>
    <xf numFmtId="0" fontId="30" fillId="0" borderId="37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2" fontId="30" fillId="0" borderId="19" xfId="0" applyNumberFormat="1" applyFont="1" applyBorder="1" applyAlignment="1">
      <alignment horizontal="center" vertical="center"/>
    </xf>
    <xf numFmtId="2" fontId="26" fillId="31" borderId="0" xfId="0" applyNumberFormat="1" applyFont="1" applyFill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24" fillId="43" borderId="0" xfId="0" applyNumberFormat="1" applyFont="1" applyFill="1" applyAlignment="1">
      <alignment horizontal="center" vertical="center"/>
    </xf>
    <xf numFmtId="2" fontId="27" fillId="24" borderId="0" xfId="0" applyNumberFormat="1" applyFont="1" applyFill="1" applyAlignment="1">
      <alignment horizontal="center" vertical="center"/>
    </xf>
    <xf numFmtId="2" fontId="26" fillId="0" borderId="52" xfId="0" applyNumberFormat="1" applyFont="1" applyBorder="1" applyAlignment="1">
      <alignment horizontal="center" vertical="center"/>
    </xf>
    <xf numFmtId="0" fontId="22" fillId="38" borderId="17" xfId="0" applyFont="1" applyFill="1" applyBorder="1" applyAlignment="1">
      <alignment horizontal="center" vertical="center"/>
    </xf>
    <xf numFmtId="0" fontId="22" fillId="38" borderId="18" xfId="0" applyFont="1" applyFill="1" applyBorder="1" applyAlignment="1">
      <alignment horizontal="center" vertical="center"/>
    </xf>
    <xf numFmtId="0" fontId="22" fillId="38" borderId="34" xfId="0" applyFont="1" applyFill="1" applyBorder="1" applyAlignment="1">
      <alignment horizontal="center" vertical="center"/>
    </xf>
    <xf numFmtId="0" fontId="19" fillId="38" borderId="17" xfId="0" applyFont="1" applyFill="1" applyBorder="1" applyAlignment="1">
      <alignment horizontal="center" vertical="center"/>
    </xf>
    <xf numFmtId="0" fontId="19" fillId="38" borderId="18" xfId="0" applyFont="1" applyFill="1" applyBorder="1" applyAlignment="1">
      <alignment horizontal="center" vertical="center"/>
    </xf>
    <xf numFmtId="0" fontId="19" fillId="38" borderId="39" xfId="0" applyFont="1" applyFill="1" applyBorder="1" applyAlignment="1">
      <alignment horizontal="center" vertical="center"/>
    </xf>
    <xf numFmtId="0" fontId="19" fillId="38" borderId="32" xfId="0" applyFont="1" applyFill="1" applyBorder="1" applyAlignment="1">
      <alignment horizontal="center" vertical="center"/>
    </xf>
    <xf numFmtId="0" fontId="20" fillId="38" borderId="18" xfId="0" applyFont="1" applyFill="1" applyBorder="1" applyAlignment="1">
      <alignment horizontal="center" vertical="center"/>
    </xf>
    <xf numFmtId="0" fontId="20" fillId="38" borderId="32" xfId="0" applyFont="1" applyFill="1" applyBorder="1" applyAlignment="1">
      <alignment horizontal="center" vertical="center"/>
    </xf>
    <xf numFmtId="0" fontId="23" fillId="0" borderId="33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5" fontId="0" fillId="0" borderId="33" xfId="0" applyNumberFormat="1" applyBorder="1" applyAlignment="1" applyProtection="1">
      <alignment horizontal="center" vertical="center"/>
      <protection locked="0"/>
    </xf>
    <xf numFmtId="165" fontId="0" fillId="0" borderId="22" xfId="0" applyNumberFormat="1" applyBorder="1" applyAlignment="1" applyProtection="1">
      <alignment horizontal="center" vertical="center"/>
      <protection locked="0"/>
    </xf>
    <xf numFmtId="0" fontId="26" fillId="29" borderId="33" xfId="0" applyFont="1" applyFill="1" applyBorder="1" applyAlignment="1">
      <alignment horizontal="center" vertical="center"/>
    </xf>
    <xf numFmtId="0" fontId="26" fillId="29" borderId="21" xfId="0" applyFont="1" applyFill="1" applyBorder="1" applyAlignment="1">
      <alignment horizontal="center" vertical="center"/>
    </xf>
    <xf numFmtId="0" fontId="26" fillId="29" borderId="2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2" fontId="1" fillId="24" borderId="13" xfId="0" applyNumberFormat="1" applyFont="1" applyFill="1" applyBorder="1" applyAlignment="1">
      <alignment horizontal="center" vertical="center"/>
    </xf>
    <xf numFmtId="2" fontId="0" fillId="24" borderId="13" xfId="0" applyNumberFormat="1" applyFill="1" applyBorder="1" applyAlignment="1">
      <alignment horizontal="center" vertical="center"/>
    </xf>
    <xf numFmtId="0" fontId="0" fillId="26" borderId="36" xfId="0" applyFill="1" applyBorder="1" applyAlignment="1">
      <alignment horizontal="center" vertical="center"/>
    </xf>
    <xf numFmtId="0" fontId="0" fillId="26" borderId="37" xfId="0" applyFill="1" applyBorder="1" applyAlignment="1">
      <alignment horizontal="center" vertical="center"/>
    </xf>
    <xf numFmtId="0" fontId="0" fillId="26" borderId="38" xfId="0" applyFill="1" applyBorder="1" applyAlignment="1">
      <alignment horizontal="center" vertical="center"/>
    </xf>
    <xf numFmtId="0" fontId="24" fillId="26" borderId="36" xfId="0" applyFont="1" applyFill="1" applyBorder="1" applyAlignment="1">
      <alignment horizontal="center" vertical="center"/>
    </xf>
    <xf numFmtId="0" fontId="24" fillId="26" borderId="37" xfId="0" applyFont="1" applyFill="1" applyBorder="1" applyAlignment="1">
      <alignment horizontal="center" vertical="center"/>
    </xf>
    <xf numFmtId="0" fontId="24" fillId="26" borderId="38" xfId="0" applyFont="1" applyFill="1" applyBorder="1" applyAlignment="1">
      <alignment horizontal="center" vertical="center"/>
    </xf>
    <xf numFmtId="0" fontId="0" fillId="28" borderId="36" xfId="0" applyFill="1" applyBorder="1" applyAlignment="1">
      <alignment horizontal="center" vertical="center"/>
    </xf>
    <xf numFmtId="0" fontId="0" fillId="28" borderId="38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26" fillId="38" borderId="33" xfId="0" applyFont="1" applyFill="1" applyBorder="1" applyAlignment="1">
      <alignment horizontal="center" vertical="center"/>
    </xf>
    <xf numFmtId="0" fontId="26" fillId="38" borderId="21" xfId="0" applyFont="1" applyFill="1" applyBorder="1" applyAlignment="1">
      <alignment horizontal="center" vertical="center"/>
    </xf>
    <xf numFmtId="0" fontId="26" fillId="38" borderId="22" xfId="0" applyFont="1" applyFill="1" applyBorder="1" applyAlignment="1">
      <alignment horizontal="center" vertical="center"/>
    </xf>
    <xf numFmtId="0" fontId="30" fillId="24" borderId="36" xfId="0" applyFont="1" applyFill="1" applyBorder="1" applyAlignment="1">
      <alignment horizontal="center" vertical="center"/>
    </xf>
    <xf numFmtId="0" fontId="30" fillId="24" borderId="37" xfId="0" applyFont="1" applyFill="1" applyBorder="1" applyAlignment="1">
      <alignment horizontal="center" vertical="center"/>
    </xf>
    <xf numFmtId="0" fontId="30" fillId="24" borderId="38" xfId="0" applyFont="1" applyFill="1" applyBorder="1" applyAlignment="1">
      <alignment horizontal="center" vertical="center"/>
    </xf>
    <xf numFmtId="49" fontId="0" fillId="41" borderId="0" xfId="0" applyNumberFormat="1" applyFill="1" applyAlignment="1">
      <alignment horizontal="center" vertical="center"/>
    </xf>
    <xf numFmtId="0" fontId="30" fillId="31" borderId="21" xfId="0" applyFont="1" applyFill="1" applyBorder="1" applyAlignment="1">
      <alignment horizontal="center" vertical="center"/>
    </xf>
    <xf numFmtId="0" fontId="30" fillId="31" borderId="22" xfId="0" applyFont="1" applyFill="1" applyBorder="1" applyAlignment="1">
      <alignment horizontal="center" vertical="center"/>
    </xf>
    <xf numFmtId="0" fontId="26" fillId="32" borderId="33" xfId="0" applyFont="1" applyFill="1" applyBorder="1" applyAlignment="1">
      <alignment horizontal="center" vertical="center"/>
    </xf>
    <xf numFmtId="0" fontId="26" fillId="32" borderId="21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/>
    </xf>
    <xf numFmtId="0" fontId="23" fillId="24" borderId="33" xfId="0" applyFont="1" applyFill="1" applyBorder="1" applyAlignment="1" applyProtection="1">
      <alignment horizontal="center" vertical="center" wrapText="1"/>
      <protection locked="0"/>
    </xf>
    <xf numFmtId="0" fontId="24" fillId="24" borderId="21" xfId="0" applyFont="1" applyFill="1" applyBorder="1" applyAlignment="1" applyProtection="1">
      <alignment horizontal="center" vertical="center" wrapText="1"/>
      <protection locked="0"/>
    </xf>
    <xf numFmtId="0" fontId="24" fillId="24" borderId="22" xfId="0" applyFont="1" applyFill="1" applyBorder="1" applyAlignment="1" applyProtection="1">
      <alignment horizontal="center" vertical="center" wrapText="1"/>
      <protection locked="0"/>
    </xf>
    <xf numFmtId="0" fontId="30" fillId="32" borderId="21" xfId="0" applyFont="1" applyFill="1" applyBorder="1" applyAlignment="1">
      <alignment horizontal="center" vertical="center"/>
    </xf>
    <xf numFmtId="0" fontId="30" fillId="32" borderId="22" xfId="0" applyFont="1" applyFill="1" applyBorder="1" applyAlignment="1">
      <alignment horizontal="center" vertical="center"/>
    </xf>
    <xf numFmtId="0" fontId="30" fillId="34" borderId="40" xfId="0" applyFont="1" applyFill="1" applyBorder="1" applyAlignment="1">
      <alignment horizontal="center" vertical="center"/>
    </xf>
    <xf numFmtId="0" fontId="30" fillId="34" borderId="41" xfId="0" applyFont="1" applyFill="1" applyBorder="1" applyAlignment="1">
      <alignment horizontal="center" vertical="center"/>
    </xf>
    <xf numFmtId="0" fontId="30" fillId="34" borderId="42" xfId="0" applyFont="1" applyFill="1" applyBorder="1" applyAlignment="1">
      <alignment horizontal="center" vertical="center"/>
    </xf>
    <xf numFmtId="0" fontId="26" fillId="34" borderId="33" xfId="0" applyFont="1" applyFill="1" applyBorder="1" applyAlignment="1">
      <alignment horizontal="center" vertical="center"/>
    </xf>
    <xf numFmtId="0" fontId="26" fillId="34" borderId="21" xfId="0" applyFont="1" applyFill="1" applyBorder="1" applyAlignment="1">
      <alignment horizontal="center" vertical="center"/>
    </xf>
    <xf numFmtId="0" fontId="26" fillId="34" borderId="22" xfId="0" applyFont="1" applyFill="1" applyBorder="1" applyAlignment="1">
      <alignment horizontal="center" vertical="center"/>
    </xf>
    <xf numFmtId="0" fontId="26" fillId="31" borderId="18" xfId="0" applyFont="1" applyFill="1" applyBorder="1" applyAlignment="1">
      <alignment horizontal="center" vertical="center"/>
    </xf>
    <xf numFmtId="0" fontId="26" fillId="31" borderId="21" xfId="0" applyFont="1" applyFill="1" applyBorder="1" applyAlignment="1">
      <alignment horizontal="center" vertical="center"/>
    </xf>
    <xf numFmtId="0" fontId="26" fillId="31" borderId="22" xfId="0" applyFont="1" applyFill="1" applyBorder="1" applyAlignment="1">
      <alignment horizontal="center" vertical="center"/>
    </xf>
    <xf numFmtId="0" fontId="26" fillId="36" borderId="33" xfId="0" applyFont="1" applyFill="1" applyBorder="1" applyAlignment="1">
      <alignment horizontal="center" vertical="center"/>
    </xf>
    <xf numFmtId="0" fontId="26" fillId="36" borderId="21" xfId="0" applyFont="1" applyFill="1" applyBorder="1" applyAlignment="1">
      <alignment horizontal="center" vertical="center"/>
    </xf>
    <xf numFmtId="0" fontId="26" fillId="36" borderId="22" xfId="0" applyFont="1" applyFill="1" applyBorder="1" applyAlignment="1">
      <alignment horizontal="center" vertical="center"/>
    </xf>
    <xf numFmtId="0" fontId="30" fillId="36" borderId="40" xfId="0" applyFont="1" applyFill="1" applyBorder="1" applyAlignment="1">
      <alignment horizontal="center" vertical="center"/>
    </xf>
    <xf numFmtId="0" fontId="30" fillId="36" borderId="41" xfId="0" applyFont="1" applyFill="1" applyBorder="1" applyAlignment="1">
      <alignment horizontal="center" vertical="center"/>
    </xf>
    <xf numFmtId="0" fontId="30" fillId="36" borderId="42" xfId="0" applyFont="1" applyFill="1" applyBorder="1" applyAlignment="1">
      <alignment horizontal="center" vertical="center"/>
    </xf>
    <xf numFmtId="0" fontId="26" fillId="35" borderId="33" xfId="0" applyFont="1" applyFill="1" applyBorder="1" applyAlignment="1">
      <alignment horizontal="center" vertical="center"/>
    </xf>
    <xf numFmtId="0" fontId="26" fillId="35" borderId="21" xfId="0" applyFont="1" applyFill="1" applyBorder="1" applyAlignment="1">
      <alignment horizontal="center" vertical="center"/>
    </xf>
    <xf numFmtId="0" fontId="26" fillId="35" borderId="22" xfId="0" applyFont="1" applyFill="1" applyBorder="1" applyAlignment="1">
      <alignment horizontal="center" vertical="center"/>
    </xf>
    <xf numFmtId="0" fontId="23" fillId="24" borderId="21" xfId="0" applyFont="1" applyFill="1" applyBorder="1" applyAlignment="1" applyProtection="1">
      <alignment horizontal="center" vertical="center" wrapText="1"/>
      <protection locked="0"/>
    </xf>
    <xf numFmtId="0" fontId="23" fillId="24" borderId="22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29" fillId="24" borderId="32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2" fillId="42" borderId="33" xfId="0" applyFont="1" applyFill="1" applyBorder="1" applyAlignment="1">
      <alignment horizontal="center" vertical="center"/>
    </xf>
    <xf numFmtId="0" fontId="22" fillId="42" borderId="21" xfId="0" applyFont="1" applyFill="1" applyBorder="1" applyAlignment="1">
      <alignment horizontal="center" vertical="center"/>
    </xf>
    <xf numFmtId="0" fontId="26" fillId="33" borderId="33" xfId="0" applyFont="1" applyFill="1" applyBorder="1" applyAlignment="1">
      <alignment horizontal="center" vertical="center"/>
    </xf>
    <xf numFmtId="0" fontId="26" fillId="33" borderId="21" xfId="0" applyFont="1" applyFill="1" applyBorder="1" applyAlignment="1">
      <alignment horizontal="center" vertical="center"/>
    </xf>
    <xf numFmtId="0" fontId="26" fillId="33" borderId="22" xfId="0" applyFont="1" applyFill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30" fillId="24" borderId="33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center" vertical="center"/>
    </xf>
    <xf numFmtId="0" fontId="30" fillId="24" borderId="43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2" fontId="24" fillId="43" borderId="33" xfId="0" applyNumberFormat="1" applyFont="1" applyFill="1" applyBorder="1" applyAlignment="1">
      <alignment horizontal="center" vertical="center"/>
    </xf>
    <xf numFmtId="2" fontId="24" fillId="43" borderId="21" xfId="0" applyNumberFormat="1" applyFont="1" applyFill="1" applyBorder="1" applyAlignment="1">
      <alignment horizontal="center" vertical="center"/>
    </xf>
    <xf numFmtId="2" fontId="24" fillId="43" borderId="22" xfId="0" applyNumberFormat="1" applyFont="1" applyFill="1" applyBorder="1" applyAlignment="1">
      <alignment horizontal="center" vertical="center"/>
    </xf>
    <xf numFmtId="2" fontId="34" fillId="26" borderId="33" xfId="0" applyNumberFormat="1" applyFont="1" applyFill="1" applyBorder="1" applyAlignment="1">
      <alignment horizontal="center" vertical="center"/>
    </xf>
    <xf numFmtId="2" fontId="34" fillId="26" borderId="22" xfId="0" applyNumberFormat="1" applyFont="1" applyFill="1" applyBorder="1" applyAlignment="1">
      <alignment horizontal="center" vertical="center"/>
    </xf>
    <xf numFmtId="2" fontId="29" fillId="0" borderId="33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4" fontId="24" fillId="0" borderId="33" xfId="0" applyNumberFormat="1" applyFont="1" applyBorder="1" applyAlignment="1">
      <alignment horizontal="center" vertical="center"/>
    </xf>
    <xf numFmtId="4" fontId="24" fillId="0" borderId="22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0" fillId="0" borderId="14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36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23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5" fillId="0" borderId="14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0" borderId="36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19" fillId="40" borderId="17" xfId="0" applyFont="1" applyFill="1" applyBorder="1" applyAlignment="1">
      <alignment horizontal="center" vertical="center"/>
    </xf>
    <xf numFmtId="0" fontId="19" fillId="40" borderId="18" xfId="0" applyFont="1" applyFill="1" applyBorder="1" applyAlignment="1">
      <alignment horizontal="center" vertical="center"/>
    </xf>
    <xf numFmtId="0" fontId="19" fillId="40" borderId="39" xfId="0" applyFont="1" applyFill="1" applyBorder="1" applyAlignment="1">
      <alignment horizontal="center" vertical="center"/>
    </xf>
    <xf numFmtId="0" fontId="19" fillId="40" borderId="32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9" fillId="24" borderId="0" xfId="0" applyFont="1" applyFill="1" applyAlignment="1">
      <alignment horizontal="center" vertical="center"/>
    </xf>
    <xf numFmtId="0" fontId="30" fillId="33" borderId="40" xfId="0" applyFont="1" applyFill="1" applyBorder="1" applyAlignment="1">
      <alignment horizontal="center" vertical="center"/>
    </xf>
    <xf numFmtId="0" fontId="30" fillId="33" borderId="41" xfId="0" applyFont="1" applyFill="1" applyBorder="1" applyAlignment="1">
      <alignment horizontal="center" vertical="center"/>
    </xf>
    <xf numFmtId="0" fontId="30" fillId="33" borderId="42" xfId="0" applyFont="1" applyFill="1" applyBorder="1" applyAlignment="1">
      <alignment horizontal="center" vertical="center"/>
    </xf>
    <xf numFmtId="0" fontId="30" fillId="35" borderId="33" xfId="0" applyFont="1" applyFill="1" applyBorder="1" applyAlignment="1">
      <alignment horizontal="center" vertical="center"/>
    </xf>
    <xf numFmtId="0" fontId="30" fillId="35" borderId="21" xfId="0" applyFont="1" applyFill="1" applyBorder="1" applyAlignment="1">
      <alignment horizontal="center" vertical="center"/>
    </xf>
    <xf numFmtId="0" fontId="30" fillId="35" borderId="22" xfId="0" applyFont="1" applyFill="1" applyBorder="1" applyAlignment="1">
      <alignment horizontal="center" vertical="center"/>
    </xf>
    <xf numFmtId="0" fontId="30" fillId="26" borderId="40" xfId="0" applyFont="1" applyFill="1" applyBorder="1" applyAlignment="1">
      <alignment horizontal="center" vertical="center"/>
    </xf>
    <xf numFmtId="0" fontId="30" fillId="26" borderId="41" xfId="0" applyFont="1" applyFill="1" applyBorder="1" applyAlignment="1">
      <alignment horizontal="center" vertical="center"/>
    </xf>
    <xf numFmtId="0" fontId="30" fillId="26" borderId="42" xfId="0" applyFont="1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6" fillId="26" borderId="33" xfId="0" applyFont="1" applyFill="1" applyBorder="1" applyAlignment="1">
      <alignment horizontal="center" vertical="center"/>
    </xf>
    <xf numFmtId="0" fontId="26" fillId="26" borderId="21" xfId="0" applyFont="1" applyFill="1" applyBorder="1" applyAlignment="1">
      <alignment horizontal="center" vertical="center"/>
    </xf>
    <xf numFmtId="0" fontId="26" fillId="26" borderId="22" xfId="0" applyFont="1" applyFill="1" applyBorder="1" applyAlignment="1">
      <alignment horizontal="center" vertical="center"/>
    </xf>
    <xf numFmtId="0" fontId="30" fillId="32" borderId="40" xfId="0" applyFont="1" applyFill="1" applyBorder="1" applyAlignment="1">
      <alignment horizontal="center" vertical="center"/>
    </xf>
    <xf numFmtId="0" fontId="30" fillId="32" borderId="41" xfId="0" applyFont="1" applyFill="1" applyBorder="1" applyAlignment="1">
      <alignment horizontal="center" vertical="center"/>
    </xf>
    <xf numFmtId="0" fontId="30" fillId="32" borderId="42" xfId="0" applyFont="1" applyFill="1" applyBorder="1" applyAlignment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42" xr:uid="{D1CD20A4-0383-4A67-A6B6-C4B88E6526EA}"/>
    <cellStyle name="Notas" xfId="33" builtinId="10" customBuiltin="1"/>
    <cellStyle name="Notas 2" xfId="43" xr:uid="{B89D21F9-F6EE-450B-ABBD-459725B1F19B}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9"/>
      </font>
    </dxf>
    <dxf>
      <font>
        <condense val="0"/>
        <extend val="0"/>
        <color indexed="4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12.png"/><Relationship Id="rId15" Type="http://schemas.openxmlformats.org/officeDocument/2006/relationships/image" Target="../media/image15.jpeg"/><Relationship Id="rId10" Type="http://schemas.openxmlformats.org/officeDocument/2006/relationships/image" Target="../media/image9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2</xdr:row>
      <xdr:rowOff>0</xdr:rowOff>
    </xdr:from>
    <xdr:to>
      <xdr:col>19</xdr:col>
      <xdr:colOff>390525</xdr:colOff>
      <xdr:row>2</xdr:row>
      <xdr:rowOff>0</xdr:rowOff>
    </xdr:to>
    <xdr:pic>
      <xdr:nvPicPr>
        <xdr:cNvPr id="1529" name="Picture 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43400" y="714375"/>
          <a:ext cx="1924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2</xdr:row>
      <xdr:rowOff>0</xdr:rowOff>
    </xdr:from>
    <xdr:to>
      <xdr:col>18</xdr:col>
      <xdr:colOff>266700</xdr:colOff>
      <xdr:row>2</xdr:row>
      <xdr:rowOff>0</xdr:rowOff>
    </xdr:to>
    <xdr:pic>
      <xdr:nvPicPr>
        <xdr:cNvPr id="1530" name="Picture 2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48175" y="714375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2</xdr:row>
      <xdr:rowOff>0</xdr:rowOff>
    </xdr:from>
    <xdr:to>
      <xdr:col>19</xdr:col>
      <xdr:colOff>133350</xdr:colOff>
      <xdr:row>2</xdr:row>
      <xdr:rowOff>0</xdr:rowOff>
    </xdr:to>
    <xdr:pic>
      <xdr:nvPicPr>
        <xdr:cNvPr id="1531" name="Pictur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0" y="714375"/>
          <a:ext cx="1533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2</xdr:row>
      <xdr:rowOff>0</xdr:rowOff>
    </xdr:from>
    <xdr:to>
      <xdr:col>19</xdr:col>
      <xdr:colOff>200025</xdr:colOff>
      <xdr:row>2</xdr:row>
      <xdr:rowOff>0</xdr:rowOff>
    </xdr:to>
    <xdr:pic>
      <xdr:nvPicPr>
        <xdr:cNvPr id="1532" name="Picture 4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448175" y="714375"/>
          <a:ext cx="1628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</xdr:colOff>
      <xdr:row>2</xdr:row>
      <xdr:rowOff>0</xdr:rowOff>
    </xdr:from>
    <xdr:to>
      <xdr:col>21</xdr:col>
      <xdr:colOff>104775</xdr:colOff>
      <xdr:row>2</xdr:row>
      <xdr:rowOff>0</xdr:rowOff>
    </xdr:to>
    <xdr:pic>
      <xdr:nvPicPr>
        <xdr:cNvPr id="1533" name="Picture 6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5469"/>
        <a:stretch>
          <a:fillRect/>
        </a:stretch>
      </xdr:blipFill>
      <xdr:spPr bwMode="auto">
        <a:xfrm>
          <a:off x="5172075" y="714375"/>
          <a:ext cx="1752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66675</xdr:colOff>
      <xdr:row>2</xdr:row>
      <xdr:rowOff>0</xdr:rowOff>
    </xdr:from>
    <xdr:to>
      <xdr:col>18</xdr:col>
      <xdr:colOff>66675</xdr:colOff>
      <xdr:row>2</xdr:row>
      <xdr:rowOff>0</xdr:rowOff>
    </xdr:to>
    <xdr:pic>
      <xdr:nvPicPr>
        <xdr:cNvPr id="1534" name="Picture 7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095750" y="714375"/>
          <a:ext cx="1495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12</xdr:col>
      <xdr:colOff>228600</xdr:colOff>
      <xdr:row>2</xdr:row>
      <xdr:rowOff>0</xdr:rowOff>
    </xdr:to>
    <xdr:pic>
      <xdr:nvPicPr>
        <xdr:cNvPr id="1535" name="Picture 8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028700" y="714375"/>
          <a:ext cx="3228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38100</xdr:colOff>
      <xdr:row>2</xdr:row>
      <xdr:rowOff>0</xdr:rowOff>
    </xdr:from>
    <xdr:to>
      <xdr:col>21</xdr:col>
      <xdr:colOff>85725</xdr:colOff>
      <xdr:row>2</xdr:row>
      <xdr:rowOff>0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 l="3481" r="1582" b="-1408"/>
        <a:stretch>
          <a:fillRect/>
        </a:stretch>
      </xdr:blipFill>
      <xdr:spPr bwMode="auto">
        <a:xfrm>
          <a:off x="5191125" y="714375"/>
          <a:ext cx="1714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85725</xdr:colOff>
      <xdr:row>2</xdr:row>
      <xdr:rowOff>0</xdr:rowOff>
    </xdr:from>
    <xdr:to>
      <xdr:col>15</xdr:col>
      <xdr:colOff>238125</xdr:colOff>
      <xdr:row>2</xdr:row>
      <xdr:rowOff>0</xdr:rowOff>
    </xdr:to>
    <xdr:pic>
      <xdr:nvPicPr>
        <xdr:cNvPr id="1537" name="Picture 10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114800" y="714375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247650</xdr:colOff>
      <xdr:row>2</xdr:row>
      <xdr:rowOff>0</xdr:rowOff>
    </xdr:from>
    <xdr:to>
      <xdr:col>15</xdr:col>
      <xdr:colOff>276225</xdr:colOff>
      <xdr:row>2</xdr:row>
      <xdr:rowOff>0</xdr:rowOff>
    </xdr:to>
    <xdr:pic>
      <xdr:nvPicPr>
        <xdr:cNvPr id="1538" name="Picture 1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695700" y="714375"/>
          <a:ext cx="1371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85725</xdr:colOff>
      <xdr:row>2</xdr:row>
      <xdr:rowOff>0</xdr:rowOff>
    </xdr:from>
    <xdr:to>
      <xdr:col>15</xdr:col>
      <xdr:colOff>276225</xdr:colOff>
      <xdr:row>2</xdr:row>
      <xdr:rowOff>0</xdr:rowOff>
    </xdr:to>
    <xdr:pic>
      <xdr:nvPicPr>
        <xdr:cNvPr id="1539" name="Picture 12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 l="26096" t="22055" r="31558" b="21240"/>
        <a:stretch>
          <a:fillRect/>
        </a:stretch>
      </xdr:blipFill>
      <xdr:spPr bwMode="auto">
        <a:xfrm>
          <a:off x="3533775" y="714375"/>
          <a:ext cx="1533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295275</xdr:colOff>
      <xdr:row>8</xdr:row>
      <xdr:rowOff>114300</xdr:rowOff>
    </xdr:from>
    <xdr:to>
      <xdr:col>21</xdr:col>
      <xdr:colOff>209550</xdr:colOff>
      <xdr:row>23</xdr:row>
      <xdr:rowOff>85725</xdr:rowOff>
    </xdr:to>
    <xdr:pic>
      <xdr:nvPicPr>
        <xdr:cNvPr id="1540" name="Picture 15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0" y="1638300"/>
          <a:ext cx="1943100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</xdr:colOff>
      <xdr:row>4</xdr:row>
      <xdr:rowOff>133351</xdr:rowOff>
    </xdr:from>
    <xdr:to>
      <xdr:col>20</xdr:col>
      <xdr:colOff>266700</xdr:colOff>
      <xdr:row>15</xdr:row>
      <xdr:rowOff>104776</xdr:rowOff>
    </xdr:to>
    <xdr:pic>
      <xdr:nvPicPr>
        <xdr:cNvPr id="3196" name="Picture 1">
          <a:extLst>
            <a:ext uri="{FF2B5EF4-FFF2-40B4-BE49-F238E27FC236}">
              <a16:creationId xmlns:a16="http://schemas.microsoft.com/office/drawing/2014/main" id="{00000000-0008-0000-0100-00007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2525" y="1209676"/>
          <a:ext cx="29908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695325</xdr:colOff>
      <xdr:row>13</xdr:row>
      <xdr:rowOff>95250</xdr:rowOff>
    </xdr:from>
    <xdr:to>
      <xdr:col>19</xdr:col>
      <xdr:colOff>47625</xdr:colOff>
      <xdr:row>15</xdr:row>
      <xdr:rowOff>57150</xdr:rowOff>
    </xdr:to>
    <xdr:sp macro="" textlink="">
      <xdr:nvSpPr>
        <xdr:cNvPr id="3197" name="Line 36">
          <a:extLst>
            <a:ext uri="{FF2B5EF4-FFF2-40B4-BE49-F238E27FC236}">
              <a16:creationId xmlns:a16="http://schemas.microsoft.com/office/drawing/2014/main" id="{00000000-0008-0000-0100-00007D0C0000}"/>
            </a:ext>
          </a:extLst>
        </xdr:cNvPr>
        <xdr:cNvSpPr>
          <a:spLocks noChangeShapeType="1"/>
        </xdr:cNvSpPr>
      </xdr:nvSpPr>
      <xdr:spPr bwMode="auto">
        <a:xfrm flipH="1" flipV="1">
          <a:off x="6858000" y="2514600"/>
          <a:ext cx="1143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485775</xdr:colOff>
      <xdr:row>11</xdr:row>
      <xdr:rowOff>104775</xdr:rowOff>
    </xdr:from>
    <xdr:to>
      <xdr:col>19</xdr:col>
      <xdr:colOff>247650</xdr:colOff>
      <xdr:row>13</xdr:row>
      <xdr:rowOff>57150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 txBox="1">
          <a:spLocks noChangeArrowheads="1"/>
        </xdr:cNvSpPr>
      </xdr:nvSpPr>
      <xdr:spPr bwMode="auto">
        <a:xfrm>
          <a:off x="7496175" y="1466850"/>
          <a:ext cx="523875" cy="2762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E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R1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3</xdr:row>
      <xdr:rowOff>0</xdr:rowOff>
    </xdr:from>
    <xdr:to>
      <xdr:col>24</xdr:col>
      <xdr:colOff>390525</xdr:colOff>
      <xdr:row>3</xdr:row>
      <xdr:rowOff>0</xdr:rowOff>
    </xdr:to>
    <xdr:pic>
      <xdr:nvPicPr>
        <xdr:cNvPr id="3041" name="Picture 3">
          <a:extLst>
            <a:ext uri="{FF2B5EF4-FFF2-40B4-BE49-F238E27FC236}">
              <a16:creationId xmlns:a16="http://schemas.microsoft.com/office/drawing/2014/main" id="{00000000-0008-0000-0200-0000E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43300" y="857250"/>
          <a:ext cx="2257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</xdr:colOff>
      <xdr:row>3</xdr:row>
      <xdr:rowOff>0</xdr:rowOff>
    </xdr:from>
    <xdr:to>
      <xdr:col>23</xdr:col>
      <xdr:colOff>266700</xdr:colOff>
      <xdr:row>3</xdr:row>
      <xdr:rowOff>0</xdr:rowOff>
    </xdr:to>
    <xdr:pic>
      <xdr:nvPicPr>
        <xdr:cNvPr id="3042" name="Picture 6">
          <a:extLst>
            <a:ext uri="{FF2B5EF4-FFF2-40B4-BE49-F238E27FC236}">
              <a16:creationId xmlns:a16="http://schemas.microsoft.com/office/drawing/2014/main" id="{00000000-0008-0000-0200-0000E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33825" y="857250"/>
          <a:ext cx="1390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47625</xdr:colOff>
      <xdr:row>3</xdr:row>
      <xdr:rowOff>0</xdr:rowOff>
    </xdr:from>
    <xdr:to>
      <xdr:col>24</xdr:col>
      <xdr:colOff>133350</xdr:colOff>
      <xdr:row>3</xdr:row>
      <xdr:rowOff>0</xdr:rowOff>
    </xdr:to>
    <xdr:pic>
      <xdr:nvPicPr>
        <xdr:cNvPr id="3043" name="Picture 7">
          <a:extLst>
            <a:ext uri="{FF2B5EF4-FFF2-40B4-BE49-F238E27FC236}">
              <a16:creationId xmlns:a16="http://schemas.microsoft.com/office/drawing/2014/main" id="{00000000-0008-0000-0200-0000E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962400" y="857250"/>
          <a:ext cx="1581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</xdr:colOff>
      <xdr:row>3</xdr:row>
      <xdr:rowOff>0</xdr:rowOff>
    </xdr:from>
    <xdr:to>
      <xdr:col>24</xdr:col>
      <xdr:colOff>200025</xdr:colOff>
      <xdr:row>3</xdr:row>
      <xdr:rowOff>0</xdr:rowOff>
    </xdr:to>
    <xdr:pic>
      <xdr:nvPicPr>
        <xdr:cNvPr id="3044" name="Picture 8">
          <a:extLst>
            <a:ext uri="{FF2B5EF4-FFF2-40B4-BE49-F238E27FC236}">
              <a16:creationId xmlns:a16="http://schemas.microsoft.com/office/drawing/2014/main" id="{00000000-0008-0000-0200-0000E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33825" y="85725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333375</xdr:colOff>
      <xdr:row>3</xdr:row>
      <xdr:rowOff>0</xdr:rowOff>
    </xdr:from>
    <xdr:to>
      <xdr:col>26</xdr:col>
      <xdr:colOff>171450</xdr:colOff>
      <xdr:row>3</xdr:row>
      <xdr:rowOff>0</xdr:rowOff>
    </xdr:to>
    <xdr:pic>
      <xdr:nvPicPr>
        <xdr:cNvPr id="3045" name="Picture 9">
          <a:extLst>
            <a:ext uri="{FF2B5EF4-FFF2-40B4-BE49-F238E27FC236}">
              <a16:creationId xmlns:a16="http://schemas.microsoft.com/office/drawing/2014/main" id="{00000000-0008-0000-0200-0000E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10100" y="857250"/>
          <a:ext cx="1914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19050</xdr:colOff>
      <xdr:row>3</xdr:row>
      <xdr:rowOff>0</xdr:rowOff>
    </xdr:from>
    <xdr:to>
      <xdr:col>26</xdr:col>
      <xdr:colOff>104775</xdr:colOff>
      <xdr:row>3</xdr:row>
      <xdr:rowOff>0</xdr:rowOff>
    </xdr:to>
    <xdr:pic>
      <xdr:nvPicPr>
        <xdr:cNvPr id="3046" name="Picture 10">
          <a:extLst>
            <a:ext uri="{FF2B5EF4-FFF2-40B4-BE49-F238E27FC236}">
              <a16:creationId xmlns:a16="http://schemas.microsoft.com/office/drawing/2014/main" id="{00000000-0008-0000-0200-0000E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5469"/>
        <a:stretch>
          <a:fillRect/>
        </a:stretch>
      </xdr:blipFill>
      <xdr:spPr bwMode="auto">
        <a:xfrm>
          <a:off x="4657725" y="857250"/>
          <a:ext cx="1800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66675</xdr:colOff>
      <xdr:row>3</xdr:row>
      <xdr:rowOff>0</xdr:rowOff>
    </xdr:from>
    <xdr:to>
      <xdr:col>23</xdr:col>
      <xdr:colOff>66675</xdr:colOff>
      <xdr:row>3</xdr:row>
      <xdr:rowOff>0</xdr:rowOff>
    </xdr:to>
    <xdr:pic>
      <xdr:nvPicPr>
        <xdr:cNvPr id="3047" name="Picture 12">
          <a:extLst>
            <a:ext uri="{FF2B5EF4-FFF2-40B4-BE49-F238E27FC236}">
              <a16:creationId xmlns:a16="http://schemas.microsoft.com/office/drawing/2014/main" id="{00000000-0008-0000-0200-0000E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295650" y="85725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12</xdr:col>
      <xdr:colOff>228600</xdr:colOff>
      <xdr:row>3</xdr:row>
      <xdr:rowOff>0</xdr:rowOff>
    </xdr:to>
    <xdr:pic>
      <xdr:nvPicPr>
        <xdr:cNvPr id="3048" name="Picture 15">
          <a:extLst>
            <a:ext uri="{FF2B5EF4-FFF2-40B4-BE49-F238E27FC236}">
              <a16:creationId xmlns:a16="http://schemas.microsoft.com/office/drawing/2014/main" id="{00000000-0008-0000-0200-0000E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00125" y="857250"/>
          <a:ext cx="2457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38100</xdr:colOff>
      <xdr:row>3</xdr:row>
      <xdr:rowOff>0</xdr:rowOff>
    </xdr:from>
    <xdr:to>
      <xdr:col>26</xdr:col>
      <xdr:colOff>85725</xdr:colOff>
      <xdr:row>3</xdr:row>
      <xdr:rowOff>0</xdr:rowOff>
    </xdr:to>
    <xdr:pic>
      <xdr:nvPicPr>
        <xdr:cNvPr id="3049" name="Picture 16">
          <a:extLst>
            <a:ext uri="{FF2B5EF4-FFF2-40B4-BE49-F238E27FC236}">
              <a16:creationId xmlns:a16="http://schemas.microsoft.com/office/drawing/2014/main" id="{00000000-0008-0000-0200-0000E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 l="3481" r="1582" b="-1408"/>
        <a:stretch>
          <a:fillRect/>
        </a:stretch>
      </xdr:blipFill>
      <xdr:spPr bwMode="auto">
        <a:xfrm>
          <a:off x="4676775" y="857250"/>
          <a:ext cx="1762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85725</xdr:colOff>
      <xdr:row>3</xdr:row>
      <xdr:rowOff>0</xdr:rowOff>
    </xdr:from>
    <xdr:to>
      <xdr:col>18</xdr:col>
      <xdr:colOff>238125</xdr:colOff>
      <xdr:row>3</xdr:row>
      <xdr:rowOff>0</xdr:rowOff>
    </xdr:to>
    <xdr:pic>
      <xdr:nvPicPr>
        <xdr:cNvPr id="3050" name="Picture 17">
          <a:extLst>
            <a:ext uri="{FF2B5EF4-FFF2-40B4-BE49-F238E27FC236}">
              <a16:creationId xmlns:a16="http://schemas.microsoft.com/office/drawing/2014/main" id="{00000000-0008-0000-0200-0000E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314700" y="85725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247650</xdr:colOff>
      <xdr:row>3</xdr:row>
      <xdr:rowOff>0</xdr:rowOff>
    </xdr:from>
    <xdr:to>
      <xdr:col>18</xdr:col>
      <xdr:colOff>276225</xdr:colOff>
      <xdr:row>3</xdr:row>
      <xdr:rowOff>0</xdr:rowOff>
    </xdr:to>
    <xdr:pic>
      <xdr:nvPicPr>
        <xdr:cNvPr id="3051" name="Picture 18">
          <a:extLst>
            <a:ext uri="{FF2B5EF4-FFF2-40B4-BE49-F238E27FC236}">
              <a16:creationId xmlns:a16="http://schemas.microsoft.com/office/drawing/2014/main" id="{00000000-0008-0000-0200-0000E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219450" y="857250"/>
          <a:ext cx="1333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85725</xdr:colOff>
      <xdr:row>3</xdr:row>
      <xdr:rowOff>0</xdr:rowOff>
    </xdr:from>
    <xdr:to>
      <xdr:col>18</xdr:col>
      <xdr:colOff>276225</xdr:colOff>
      <xdr:row>3</xdr:row>
      <xdr:rowOff>0</xdr:rowOff>
    </xdr:to>
    <xdr:pic>
      <xdr:nvPicPr>
        <xdr:cNvPr id="3052" name="Picture 36">
          <a:extLst>
            <a:ext uri="{FF2B5EF4-FFF2-40B4-BE49-F238E27FC236}">
              <a16:creationId xmlns:a16="http://schemas.microsoft.com/office/drawing/2014/main" id="{00000000-0008-0000-0200-0000E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 l="26096" t="22055" r="31558" b="21240"/>
        <a:stretch>
          <a:fillRect/>
        </a:stretch>
      </xdr:blipFill>
      <xdr:spPr bwMode="auto">
        <a:xfrm>
          <a:off x="3057525" y="857250"/>
          <a:ext cx="1495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3</xdr:row>
      <xdr:rowOff>0</xdr:rowOff>
    </xdr:from>
    <xdr:to>
      <xdr:col>25</xdr:col>
      <xdr:colOff>276225</xdr:colOff>
      <xdr:row>3</xdr:row>
      <xdr:rowOff>0</xdr:rowOff>
    </xdr:to>
    <xdr:sp macro="" textlink="">
      <xdr:nvSpPr>
        <xdr:cNvPr id="3053" name="Line 50">
          <a:extLst>
            <a:ext uri="{FF2B5EF4-FFF2-40B4-BE49-F238E27FC236}">
              <a16:creationId xmlns:a16="http://schemas.microsoft.com/office/drawing/2014/main" id="{00000000-0008-0000-0200-0000ED0B0000}"/>
            </a:ext>
          </a:extLst>
        </xdr:cNvPr>
        <xdr:cNvSpPr>
          <a:spLocks noChangeShapeType="1"/>
        </xdr:cNvSpPr>
      </xdr:nvSpPr>
      <xdr:spPr bwMode="auto">
        <a:xfrm>
          <a:off x="390525" y="857250"/>
          <a:ext cx="5791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314325</xdr:colOff>
      <xdr:row>8</xdr:row>
      <xdr:rowOff>0</xdr:rowOff>
    </xdr:from>
    <xdr:to>
      <xdr:col>24</xdr:col>
      <xdr:colOff>390525</xdr:colOff>
      <xdr:row>8</xdr:row>
      <xdr:rowOff>0</xdr:rowOff>
    </xdr:to>
    <xdr:pic>
      <xdr:nvPicPr>
        <xdr:cNvPr id="3054" name="Picture 51">
          <a:extLst>
            <a:ext uri="{FF2B5EF4-FFF2-40B4-BE49-F238E27FC236}">
              <a16:creationId xmlns:a16="http://schemas.microsoft.com/office/drawing/2014/main" id="{00000000-0008-0000-0200-0000E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43300" y="1543050"/>
          <a:ext cx="2257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171450</xdr:colOff>
      <xdr:row>16</xdr:row>
      <xdr:rowOff>66676</xdr:rowOff>
    </xdr:from>
    <xdr:to>
      <xdr:col>23</xdr:col>
      <xdr:colOff>123825</xdr:colOff>
      <xdr:row>29</xdr:row>
      <xdr:rowOff>36731</xdr:rowOff>
    </xdr:to>
    <xdr:pic>
      <xdr:nvPicPr>
        <xdr:cNvPr id="3055" name="Picture 52">
          <a:extLst>
            <a:ext uri="{FF2B5EF4-FFF2-40B4-BE49-F238E27FC236}">
              <a16:creationId xmlns:a16="http://schemas.microsoft.com/office/drawing/2014/main" id="{00000000-0008-0000-0200-0000E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38625" y="1752601"/>
          <a:ext cx="1381125" cy="1579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38100</xdr:colOff>
      <xdr:row>41</xdr:row>
      <xdr:rowOff>47625</xdr:rowOff>
    </xdr:from>
    <xdr:to>
      <xdr:col>24</xdr:col>
      <xdr:colOff>428625</xdr:colOff>
      <xdr:row>51</xdr:row>
      <xdr:rowOff>56284</xdr:rowOff>
    </xdr:to>
    <xdr:pic>
      <xdr:nvPicPr>
        <xdr:cNvPr id="3056" name="Picture 54">
          <a:extLst>
            <a:ext uri="{FF2B5EF4-FFF2-40B4-BE49-F238E27FC236}">
              <a16:creationId xmlns:a16="http://schemas.microsoft.com/office/drawing/2014/main" id="{00000000-0008-0000-0200-0000F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52975" y="4581525"/>
          <a:ext cx="1524000" cy="1246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219075</xdr:colOff>
      <xdr:row>103</xdr:row>
      <xdr:rowOff>85725</xdr:rowOff>
    </xdr:from>
    <xdr:to>
      <xdr:col>24</xdr:col>
      <xdr:colOff>266700</xdr:colOff>
      <xdr:row>115</xdr:row>
      <xdr:rowOff>76200</xdr:rowOff>
    </xdr:to>
    <xdr:pic>
      <xdr:nvPicPr>
        <xdr:cNvPr id="3059" name="Picture 57">
          <a:extLst>
            <a:ext uri="{FF2B5EF4-FFF2-40B4-BE49-F238E27FC236}">
              <a16:creationId xmlns:a16="http://schemas.microsoft.com/office/drawing/2014/main" id="{00000000-0008-0000-0200-0000F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286250" y="12372975"/>
          <a:ext cx="18288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85725</xdr:colOff>
      <xdr:row>177</xdr:row>
      <xdr:rowOff>0</xdr:rowOff>
    </xdr:from>
    <xdr:to>
      <xdr:col>18</xdr:col>
      <xdr:colOff>238125</xdr:colOff>
      <xdr:row>187</xdr:row>
      <xdr:rowOff>19050</xdr:rowOff>
    </xdr:to>
    <xdr:pic>
      <xdr:nvPicPr>
        <xdr:cNvPr id="3062" name="Picture 60">
          <a:extLst>
            <a:ext uri="{FF2B5EF4-FFF2-40B4-BE49-F238E27FC236}">
              <a16:creationId xmlns:a16="http://schemas.microsoft.com/office/drawing/2014/main" id="{00000000-0008-0000-0200-0000F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314700" y="22659975"/>
          <a:ext cx="12001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209550</xdr:colOff>
      <xdr:row>60</xdr:row>
      <xdr:rowOff>104775</xdr:rowOff>
    </xdr:from>
    <xdr:to>
      <xdr:col>25</xdr:col>
      <xdr:colOff>628650</xdr:colOff>
      <xdr:row>71</xdr:row>
      <xdr:rowOff>66675</xdr:rowOff>
    </xdr:to>
    <xdr:pic>
      <xdr:nvPicPr>
        <xdr:cNvPr id="26" name="25 Imagen" descr="bifurcacion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924425" y="6991350"/>
          <a:ext cx="2047875" cy="1323975"/>
        </a:xfrm>
        <a:prstGeom prst="rect">
          <a:avLst/>
        </a:prstGeom>
      </xdr:spPr>
    </xdr:pic>
    <xdr:clientData/>
  </xdr:twoCellAnchor>
  <xdr:twoCellAnchor editAs="oneCell">
    <xdr:from>
      <xdr:col>18</xdr:col>
      <xdr:colOff>365125</xdr:colOff>
      <xdr:row>86</xdr:row>
      <xdr:rowOff>53975</xdr:rowOff>
    </xdr:from>
    <xdr:to>
      <xdr:col>25</xdr:col>
      <xdr:colOff>879475</xdr:colOff>
      <xdr:row>95</xdr:row>
      <xdr:rowOff>14981</xdr:rowOff>
    </xdr:to>
    <xdr:pic>
      <xdr:nvPicPr>
        <xdr:cNvPr id="27" name="26 Imagen" descr="bifurcaciondoble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042025" y="9591675"/>
          <a:ext cx="2393950" cy="98970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139</xdr:row>
      <xdr:rowOff>104775</xdr:rowOff>
    </xdr:from>
    <xdr:to>
      <xdr:col>12</xdr:col>
      <xdr:colOff>371475</xdr:colOff>
      <xdr:row>150</xdr:row>
      <xdr:rowOff>66675</xdr:rowOff>
    </xdr:to>
    <xdr:pic>
      <xdr:nvPicPr>
        <xdr:cNvPr id="28" name="27 Imagen" descr="bifurcaciontriple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38200" y="16849725"/>
          <a:ext cx="2762250" cy="132397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157</xdr:row>
      <xdr:rowOff>28575</xdr:rowOff>
    </xdr:from>
    <xdr:to>
      <xdr:col>25</xdr:col>
      <xdr:colOff>781050</xdr:colOff>
      <xdr:row>168</xdr:row>
      <xdr:rowOff>0</xdr:rowOff>
    </xdr:to>
    <xdr:pic>
      <xdr:nvPicPr>
        <xdr:cNvPr id="29" name="28 Imagen" descr="pantalon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076825" y="20021550"/>
          <a:ext cx="2047875" cy="1323975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161926</xdr:colOff>
      <xdr:row>189</xdr:row>
      <xdr:rowOff>13025</xdr:rowOff>
    </xdr:from>
    <xdr:to>
      <xdr:col>19</xdr:col>
      <xdr:colOff>225426</xdr:colOff>
      <xdr:row>195</xdr:row>
      <xdr:rowOff>95250</xdr:rowOff>
    </xdr:to>
    <xdr:pic>
      <xdr:nvPicPr>
        <xdr:cNvPr id="30" name="29 Imagen" descr="zapato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29051" y="23968400"/>
          <a:ext cx="1276350" cy="825175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200</xdr:row>
      <xdr:rowOff>0</xdr:rowOff>
    </xdr:from>
    <xdr:to>
      <xdr:col>19</xdr:col>
      <xdr:colOff>230838</xdr:colOff>
      <xdr:row>206</xdr:row>
      <xdr:rowOff>85725</xdr:rowOff>
    </xdr:to>
    <xdr:pic>
      <xdr:nvPicPr>
        <xdr:cNvPr id="32" name="31 Imagen" descr="vierteaguas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829050" y="25317450"/>
          <a:ext cx="1281763" cy="8286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210</xdr:row>
      <xdr:rowOff>28575</xdr:rowOff>
    </xdr:from>
    <xdr:to>
      <xdr:col>19</xdr:col>
      <xdr:colOff>120650</xdr:colOff>
      <xdr:row>216</xdr:row>
      <xdr:rowOff>110416</xdr:rowOff>
    </xdr:to>
    <xdr:pic>
      <xdr:nvPicPr>
        <xdr:cNvPr id="35" name="34 Imagen" descr="tapa.jp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705225" y="26584275"/>
          <a:ext cx="1295400" cy="8374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/Documents%20and%20Settings/User/Escritorio/MEDICIONES%20(Carmen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ucto"/>
      <sheetName val="pieza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FT172"/>
  <sheetViews>
    <sheetView showGridLines="0" topLeftCell="A9" zoomScale="115" zoomScaleNormal="115" workbookViewId="0">
      <selection activeCell="C27" sqref="C27"/>
    </sheetView>
  </sheetViews>
  <sheetFormatPr baseColWidth="10" defaultColWidth="11.42578125" defaultRowHeight="12.75" x14ac:dyDescent="0.2"/>
  <cols>
    <col min="1" max="1" width="9.7109375" style="1" customWidth="1"/>
    <col min="2" max="6" width="5.7109375" style="1" customWidth="1"/>
    <col min="7" max="9" width="5.85546875" style="1" hidden="1" customWidth="1"/>
    <col min="10" max="11" width="6.7109375" style="1" customWidth="1"/>
    <col min="12" max="12" width="8.7109375" style="1" customWidth="1"/>
    <col min="13" max="13" width="6" style="1" customWidth="1"/>
    <col min="14" max="14" width="5.42578125" style="1" hidden="1" customWidth="1"/>
    <col min="15" max="17" width="5.42578125" style="1" customWidth="1"/>
    <col min="18" max="18" width="5.42578125" style="1" hidden="1" customWidth="1"/>
    <col min="19" max="19" width="5.28515625" style="1" customWidth="1"/>
    <col min="20" max="20" width="7.42578125" style="1" customWidth="1"/>
    <col min="21" max="21" width="6.7109375" style="1" customWidth="1"/>
    <col min="22" max="22" width="7" style="1" customWidth="1"/>
    <col min="23" max="23" width="10.42578125" style="1" customWidth="1"/>
    <col min="24" max="24" width="12.7109375" style="1" customWidth="1"/>
    <col min="25" max="25" width="3.7109375" style="1" customWidth="1"/>
    <col min="26" max="26" width="7.42578125" style="1" customWidth="1"/>
    <col min="27" max="27" width="7" style="1" customWidth="1"/>
    <col min="28" max="16384" width="11.42578125" style="1"/>
  </cols>
  <sheetData>
    <row r="1" spans="1:82" ht="52.5" customHeight="1" x14ac:dyDescent="0.35">
      <c r="A1" s="99"/>
      <c r="B1" s="100"/>
      <c r="C1" s="100"/>
      <c r="D1" s="100"/>
      <c r="E1" s="100" t="s">
        <v>62</v>
      </c>
      <c r="F1" s="99"/>
      <c r="G1" s="99"/>
      <c r="H1" s="99"/>
      <c r="I1" s="99"/>
      <c r="J1" s="101"/>
      <c r="K1" s="101"/>
      <c r="L1" s="101"/>
      <c r="M1" s="101" t="s">
        <v>63</v>
      </c>
      <c r="N1" s="101" t="s">
        <v>63</v>
      </c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</row>
    <row r="2" spans="1:82" ht="13.5" thickBot="1" x14ac:dyDescent="0.25"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</row>
    <row r="3" spans="1:82" ht="12.75" customHeight="1" x14ac:dyDescent="0.2">
      <c r="A3" s="175" t="s">
        <v>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9"/>
      <c r="V3" s="179"/>
      <c r="W3" s="113"/>
      <c r="X3" s="113"/>
      <c r="Y3" s="113"/>
      <c r="Z3" s="113"/>
      <c r="AA3" s="113"/>
      <c r="AB3" s="114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</row>
    <row r="4" spans="1:82" ht="12.75" customHeight="1" thickBot="1" x14ac:dyDescent="0.25">
      <c r="A4" s="177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80"/>
      <c r="V4" s="180"/>
      <c r="W4" s="115"/>
      <c r="X4" s="115"/>
      <c r="Y4" s="115"/>
      <c r="Z4" s="115"/>
      <c r="AA4" s="115"/>
      <c r="AB4" s="116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</row>
    <row r="5" spans="1:82" ht="5.0999999999999996" customHeight="1" thickBot="1" x14ac:dyDescent="0.25">
      <c r="U5" s="2"/>
      <c r="V5" s="2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</row>
    <row r="6" spans="1:82" ht="12" customHeight="1" thickBot="1" x14ac:dyDescent="0.25">
      <c r="A6" s="96" t="s">
        <v>1</v>
      </c>
      <c r="B6" s="181"/>
      <c r="C6" s="182"/>
      <c r="D6" s="182"/>
      <c r="E6" s="182"/>
      <c r="F6" s="182"/>
      <c r="G6" s="183"/>
      <c r="H6" s="137"/>
      <c r="I6" s="137"/>
      <c r="J6" s="96" t="s">
        <v>2</v>
      </c>
      <c r="K6" s="106"/>
      <c r="L6" s="181"/>
      <c r="M6" s="184"/>
      <c r="N6" s="184"/>
      <c r="O6" s="184"/>
      <c r="P6" s="184"/>
      <c r="Q6" s="184"/>
      <c r="R6" s="184"/>
      <c r="S6" s="185"/>
      <c r="T6" s="96" t="s">
        <v>3</v>
      </c>
      <c r="U6" s="186"/>
      <c r="V6" s="187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</row>
    <row r="7" spans="1:82" ht="12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T7" s="3"/>
      <c r="U7" s="4"/>
      <c r="V7" s="4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</row>
    <row r="8" spans="1:82" ht="9.75" customHeight="1" thickBot="1" x14ac:dyDescent="0.25">
      <c r="K8" s="127" t="s">
        <v>11</v>
      </c>
      <c r="U8" s="2"/>
      <c r="V8" s="2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</row>
    <row r="9" spans="1:82" ht="9.75" customHeight="1" thickBot="1" x14ac:dyDescent="0.25">
      <c r="B9" s="188" t="s">
        <v>4</v>
      </c>
      <c r="C9" s="189"/>
      <c r="D9" s="189"/>
      <c r="E9" s="189"/>
      <c r="F9" s="189"/>
      <c r="G9" s="189"/>
      <c r="H9" s="189"/>
      <c r="I9" s="189"/>
      <c r="J9" s="190"/>
      <c r="K9" s="151">
        <f>+SUM(K11:K49)</f>
        <v>0</v>
      </c>
      <c r="U9" s="2"/>
      <c r="V9" s="2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</row>
    <row r="10" spans="1:82" ht="12" customHeight="1" x14ac:dyDescent="0.2">
      <c r="B10" s="6" t="s">
        <v>5</v>
      </c>
      <c r="C10" s="7" t="s">
        <v>6</v>
      </c>
      <c r="D10" s="7" t="s">
        <v>7</v>
      </c>
      <c r="E10" s="7" t="s">
        <v>8</v>
      </c>
      <c r="F10" s="7" t="s">
        <v>9</v>
      </c>
      <c r="G10" s="7" t="s">
        <v>10</v>
      </c>
      <c r="H10" s="7"/>
      <c r="I10" s="7"/>
      <c r="J10" s="8" t="s">
        <v>11</v>
      </c>
      <c r="K10" s="150">
        <v>1.36</v>
      </c>
      <c r="L10" s="9" t="s">
        <v>12</v>
      </c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</row>
    <row r="11" spans="1:82" ht="12" customHeight="1" x14ac:dyDescent="0.2">
      <c r="B11" s="10"/>
      <c r="C11" s="11"/>
      <c r="D11" s="11"/>
      <c r="E11" s="11"/>
      <c r="F11" s="11"/>
      <c r="G11" s="12">
        <f>(2*(B11+C11))*(D11+0.15)</f>
        <v>0</v>
      </c>
      <c r="H11" s="12">
        <f>IF(AND(G11&gt;0.01,G11&lt;1),1,0)</f>
        <v>0</v>
      </c>
      <c r="I11" s="12">
        <f>IF(AND(H11&gt;0.0001,H11&lt;1.0001),1,G11)*E11</f>
        <v>0</v>
      </c>
      <c r="J11" s="13">
        <f>I11</f>
        <v>0</v>
      </c>
      <c r="K11" s="152">
        <f>+IF(D11=$K$10,J11,0)</f>
        <v>0</v>
      </c>
      <c r="L11" s="14">
        <f>(((B11+C11)*2)*E11)</f>
        <v>0</v>
      </c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</row>
    <row r="12" spans="1:82" ht="12" customHeight="1" x14ac:dyDescent="0.2">
      <c r="B12" s="153"/>
      <c r="C12" s="148"/>
      <c r="D12" s="148"/>
      <c r="E12" s="148"/>
      <c r="F12" s="11"/>
      <c r="G12" s="12">
        <f t="shared" ref="G12:G49" si="0">(2*(B12+C12))*(D12+0.15)</f>
        <v>0</v>
      </c>
      <c r="H12" s="12">
        <f t="shared" ref="H12:H49" si="1">IF(AND(G12&gt;0.01,G12&lt;1),1,0)</f>
        <v>0</v>
      </c>
      <c r="I12" s="12">
        <f t="shared" ref="I12:I49" si="2">IF(AND(H12&gt;0.0001,H12&lt;1.0001),1,G12)*E12</f>
        <v>0</v>
      </c>
      <c r="J12" s="13">
        <f t="shared" ref="J12:J49" si="3">I12</f>
        <v>0</v>
      </c>
      <c r="K12" s="152">
        <f t="shared" ref="K12:K49" si="4">+IF(D12=$K$10,J12,0)</f>
        <v>0</v>
      </c>
      <c r="L12" s="14">
        <f t="shared" ref="L12:L49" si="5">(((B12+C12)*2)*E12)</f>
        <v>0</v>
      </c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</row>
    <row r="13" spans="1:82" ht="12" customHeight="1" x14ac:dyDescent="0.2">
      <c r="B13" s="10"/>
      <c r="C13" s="11"/>
      <c r="D13" s="11"/>
      <c r="E13" s="11"/>
      <c r="F13" s="11"/>
      <c r="G13" s="12">
        <f t="shared" si="0"/>
        <v>0</v>
      </c>
      <c r="H13" s="12">
        <f t="shared" si="1"/>
        <v>0</v>
      </c>
      <c r="I13" s="12">
        <f t="shared" si="2"/>
        <v>0</v>
      </c>
      <c r="J13" s="13">
        <f t="shared" si="3"/>
        <v>0</v>
      </c>
      <c r="K13" s="152">
        <f t="shared" si="4"/>
        <v>0</v>
      </c>
      <c r="L13" s="14">
        <f t="shared" si="5"/>
        <v>0</v>
      </c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</row>
    <row r="14" spans="1:82" ht="12" customHeight="1" x14ac:dyDescent="0.2">
      <c r="B14" s="10"/>
      <c r="C14" s="11"/>
      <c r="D14" s="11"/>
      <c r="E14" s="11"/>
      <c r="F14" s="11"/>
      <c r="G14" s="12">
        <f t="shared" si="0"/>
        <v>0</v>
      </c>
      <c r="H14" s="12">
        <f t="shared" si="1"/>
        <v>0</v>
      </c>
      <c r="I14" s="12">
        <f t="shared" si="2"/>
        <v>0</v>
      </c>
      <c r="J14" s="13">
        <f t="shared" si="3"/>
        <v>0</v>
      </c>
      <c r="K14" s="152">
        <f t="shared" si="4"/>
        <v>0</v>
      </c>
      <c r="L14" s="14">
        <f t="shared" si="5"/>
        <v>0</v>
      </c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</row>
    <row r="15" spans="1:82" ht="12" customHeight="1" x14ac:dyDescent="0.2">
      <c r="B15" s="10"/>
      <c r="C15" s="11"/>
      <c r="D15" s="11"/>
      <c r="E15" s="11"/>
      <c r="F15" s="11"/>
      <c r="G15" s="12">
        <f t="shared" si="0"/>
        <v>0</v>
      </c>
      <c r="H15" s="12">
        <f t="shared" si="1"/>
        <v>0</v>
      </c>
      <c r="I15" s="12">
        <f t="shared" si="2"/>
        <v>0</v>
      </c>
      <c r="J15" s="13">
        <f t="shared" si="3"/>
        <v>0</v>
      </c>
      <c r="K15" s="152">
        <f t="shared" si="4"/>
        <v>0</v>
      </c>
      <c r="L15" s="14">
        <f t="shared" si="5"/>
        <v>0</v>
      </c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</row>
    <row r="16" spans="1:82" ht="12" customHeight="1" x14ac:dyDescent="0.2">
      <c r="B16" s="10"/>
      <c r="C16" s="11"/>
      <c r="D16" s="11"/>
      <c r="E16" s="11"/>
      <c r="F16" s="11"/>
      <c r="G16" s="12">
        <f t="shared" si="0"/>
        <v>0</v>
      </c>
      <c r="H16" s="12">
        <f t="shared" si="1"/>
        <v>0</v>
      </c>
      <c r="I16" s="12">
        <f t="shared" si="2"/>
        <v>0</v>
      </c>
      <c r="J16" s="13">
        <f t="shared" si="3"/>
        <v>0</v>
      </c>
      <c r="K16" s="152">
        <f t="shared" si="4"/>
        <v>0</v>
      </c>
      <c r="L16" s="14">
        <f t="shared" si="5"/>
        <v>0</v>
      </c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</row>
    <row r="17" spans="2:82" ht="12" customHeight="1" x14ac:dyDescent="0.2">
      <c r="B17" s="10"/>
      <c r="C17" s="11"/>
      <c r="D17" s="11"/>
      <c r="E17" s="11"/>
      <c r="F17" s="11"/>
      <c r="G17" s="12">
        <f t="shared" si="0"/>
        <v>0</v>
      </c>
      <c r="H17" s="12">
        <f t="shared" si="1"/>
        <v>0</v>
      </c>
      <c r="I17" s="12">
        <f t="shared" si="2"/>
        <v>0</v>
      </c>
      <c r="J17" s="13">
        <f t="shared" si="3"/>
        <v>0</v>
      </c>
      <c r="K17" s="152">
        <f t="shared" si="4"/>
        <v>0</v>
      </c>
      <c r="L17" s="14">
        <f t="shared" si="5"/>
        <v>0</v>
      </c>
      <c r="X17" s="127" t="s">
        <v>68</v>
      </c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</row>
    <row r="18" spans="2:82" ht="12" customHeight="1" x14ac:dyDescent="0.2">
      <c r="B18" s="10"/>
      <c r="C18" s="11"/>
      <c r="D18" s="11"/>
      <c r="E18" s="11"/>
      <c r="F18" s="11"/>
      <c r="G18" s="12">
        <f t="shared" si="0"/>
        <v>0</v>
      </c>
      <c r="H18" s="12">
        <f t="shared" si="1"/>
        <v>0</v>
      </c>
      <c r="I18" s="12">
        <f t="shared" si="2"/>
        <v>0</v>
      </c>
      <c r="J18" s="13">
        <f t="shared" si="3"/>
        <v>0</v>
      </c>
      <c r="K18" s="152">
        <f t="shared" si="4"/>
        <v>0</v>
      </c>
      <c r="L18" s="14">
        <f t="shared" si="5"/>
        <v>0</v>
      </c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</row>
    <row r="19" spans="2:82" ht="12" customHeight="1" x14ac:dyDescent="0.2">
      <c r="B19" s="10"/>
      <c r="C19" s="11"/>
      <c r="D19" s="11"/>
      <c r="E19" s="11"/>
      <c r="F19" s="11"/>
      <c r="G19" s="12">
        <f t="shared" si="0"/>
        <v>0</v>
      </c>
      <c r="H19" s="12">
        <f t="shared" si="1"/>
        <v>0</v>
      </c>
      <c r="I19" s="12">
        <f t="shared" si="2"/>
        <v>0</v>
      </c>
      <c r="J19" s="13">
        <f t="shared" si="3"/>
        <v>0</v>
      </c>
      <c r="K19" s="152">
        <f t="shared" si="4"/>
        <v>0</v>
      </c>
      <c r="L19" s="14">
        <f t="shared" si="5"/>
        <v>0</v>
      </c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</row>
    <row r="20" spans="2:82" ht="12" customHeight="1" x14ac:dyDescent="0.2">
      <c r="B20" s="15"/>
      <c r="C20" s="16"/>
      <c r="D20" s="16"/>
      <c r="E20" s="16"/>
      <c r="F20" s="16"/>
      <c r="G20" s="12">
        <f t="shared" si="0"/>
        <v>0</v>
      </c>
      <c r="H20" s="12">
        <f t="shared" si="1"/>
        <v>0</v>
      </c>
      <c r="I20" s="12">
        <f t="shared" si="2"/>
        <v>0</v>
      </c>
      <c r="J20" s="13">
        <f t="shared" si="3"/>
        <v>0</v>
      </c>
      <c r="K20" s="152">
        <f t="shared" si="4"/>
        <v>0</v>
      </c>
      <c r="L20" s="14">
        <f t="shared" si="5"/>
        <v>0</v>
      </c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</row>
    <row r="21" spans="2:82" ht="12" customHeight="1" x14ac:dyDescent="0.2">
      <c r="B21" s="10"/>
      <c r="C21" s="11"/>
      <c r="D21" s="11"/>
      <c r="E21" s="11"/>
      <c r="F21" s="11"/>
      <c r="G21" s="12">
        <f t="shared" si="0"/>
        <v>0</v>
      </c>
      <c r="H21" s="12">
        <f t="shared" si="1"/>
        <v>0</v>
      </c>
      <c r="I21" s="12">
        <f t="shared" si="2"/>
        <v>0</v>
      </c>
      <c r="J21" s="13">
        <f t="shared" si="3"/>
        <v>0</v>
      </c>
      <c r="K21" s="152">
        <f t="shared" si="4"/>
        <v>0</v>
      </c>
      <c r="L21" s="14">
        <f t="shared" si="5"/>
        <v>0</v>
      </c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</row>
    <row r="22" spans="2:82" ht="12" customHeight="1" x14ac:dyDescent="0.2">
      <c r="B22" s="10"/>
      <c r="C22" s="11"/>
      <c r="D22" s="11"/>
      <c r="E22" s="11"/>
      <c r="F22" s="11"/>
      <c r="G22" s="12">
        <f t="shared" si="0"/>
        <v>0</v>
      </c>
      <c r="H22" s="12">
        <f t="shared" si="1"/>
        <v>0</v>
      </c>
      <c r="I22" s="12">
        <f t="shared" si="2"/>
        <v>0</v>
      </c>
      <c r="J22" s="13">
        <f t="shared" si="3"/>
        <v>0</v>
      </c>
      <c r="K22" s="152">
        <f t="shared" si="4"/>
        <v>0</v>
      </c>
      <c r="L22" s="14">
        <f t="shared" si="5"/>
        <v>0</v>
      </c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</row>
    <row r="23" spans="2:82" ht="12" customHeight="1" x14ac:dyDescent="0.2">
      <c r="B23" s="17"/>
      <c r="C23" s="18"/>
      <c r="D23" s="18"/>
      <c r="E23" s="18"/>
      <c r="F23" s="18"/>
      <c r="G23" s="12">
        <f t="shared" si="0"/>
        <v>0</v>
      </c>
      <c r="H23" s="12">
        <f t="shared" si="1"/>
        <v>0</v>
      </c>
      <c r="I23" s="12">
        <f t="shared" si="2"/>
        <v>0</v>
      </c>
      <c r="J23" s="13">
        <f t="shared" si="3"/>
        <v>0</v>
      </c>
      <c r="K23" s="152">
        <f t="shared" si="4"/>
        <v>0</v>
      </c>
      <c r="L23" s="14">
        <f t="shared" si="5"/>
        <v>0</v>
      </c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</row>
    <row r="24" spans="2:82" ht="12" customHeight="1" x14ac:dyDescent="0.2">
      <c r="B24" s="10"/>
      <c r="C24" s="11"/>
      <c r="D24" s="11"/>
      <c r="E24" s="11"/>
      <c r="F24" s="11"/>
      <c r="G24" s="12">
        <f t="shared" si="0"/>
        <v>0</v>
      </c>
      <c r="H24" s="12">
        <f t="shared" si="1"/>
        <v>0</v>
      </c>
      <c r="I24" s="12">
        <f t="shared" si="2"/>
        <v>0</v>
      </c>
      <c r="J24" s="13">
        <f t="shared" si="3"/>
        <v>0</v>
      </c>
      <c r="K24" s="152">
        <f t="shared" si="4"/>
        <v>0</v>
      </c>
      <c r="L24" s="14">
        <f t="shared" si="5"/>
        <v>0</v>
      </c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</row>
    <row r="25" spans="2:82" ht="12" customHeight="1" thickBot="1" x14ac:dyDescent="0.25">
      <c r="B25" s="10"/>
      <c r="C25" s="11"/>
      <c r="D25" s="11"/>
      <c r="E25" s="11"/>
      <c r="F25" s="11"/>
      <c r="G25" s="12">
        <f t="shared" si="0"/>
        <v>0</v>
      </c>
      <c r="H25" s="12">
        <f t="shared" si="1"/>
        <v>0</v>
      </c>
      <c r="I25" s="12">
        <f t="shared" si="2"/>
        <v>0</v>
      </c>
      <c r="J25" s="13">
        <f t="shared" si="3"/>
        <v>0</v>
      </c>
      <c r="K25" s="152">
        <f t="shared" si="4"/>
        <v>0</v>
      </c>
      <c r="L25" s="14">
        <f t="shared" si="5"/>
        <v>0</v>
      </c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</row>
    <row r="26" spans="2:82" ht="12" customHeight="1" thickBot="1" x14ac:dyDescent="0.25">
      <c r="B26" s="10"/>
      <c r="C26" s="11"/>
      <c r="D26" s="11"/>
      <c r="E26" s="11"/>
      <c r="F26" s="11"/>
      <c r="G26" s="12">
        <f t="shared" si="0"/>
        <v>0</v>
      </c>
      <c r="H26" s="12">
        <f t="shared" si="1"/>
        <v>0</v>
      </c>
      <c r="I26" s="12">
        <f t="shared" si="2"/>
        <v>0</v>
      </c>
      <c r="J26" s="13">
        <f t="shared" si="3"/>
        <v>0</v>
      </c>
      <c r="K26" s="152">
        <f t="shared" si="4"/>
        <v>0</v>
      </c>
      <c r="L26" s="14">
        <f t="shared" si="5"/>
        <v>0</v>
      </c>
      <c r="O26" s="19" t="s">
        <v>13</v>
      </c>
      <c r="P26" s="20"/>
      <c r="Q26" s="20"/>
      <c r="R26" s="21"/>
      <c r="S26" s="22"/>
      <c r="T26" s="23" t="s">
        <v>8</v>
      </c>
      <c r="U26" s="24" t="s">
        <v>11</v>
      </c>
      <c r="V26" s="172" t="s">
        <v>14</v>
      </c>
      <c r="W26" s="173"/>
      <c r="X26" s="174"/>
      <c r="Y26" s="107"/>
      <c r="Z26" s="108" t="s">
        <v>8</v>
      </c>
      <c r="AA26" s="108" t="s">
        <v>11</v>
      </c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</row>
    <row r="27" spans="2:82" ht="12" customHeight="1" thickBot="1" x14ac:dyDescent="0.25">
      <c r="B27" s="10"/>
      <c r="C27" s="11"/>
      <c r="D27" s="11"/>
      <c r="E27" s="11"/>
      <c r="F27" s="11"/>
      <c r="G27" s="12">
        <f t="shared" si="0"/>
        <v>0</v>
      </c>
      <c r="H27" s="12">
        <f t="shared" si="1"/>
        <v>0</v>
      </c>
      <c r="I27" s="12">
        <f t="shared" si="2"/>
        <v>0</v>
      </c>
      <c r="J27" s="13">
        <f t="shared" si="3"/>
        <v>0</v>
      </c>
      <c r="K27" s="152">
        <f t="shared" si="4"/>
        <v>0</v>
      </c>
      <c r="L27" s="14">
        <f t="shared" si="5"/>
        <v>0</v>
      </c>
      <c r="M27" s="25"/>
      <c r="N27" s="26" t="s">
        <v>15</v>
      </c>
      <c r="O27" s="207" t="s">
        <v>15</v>
      </c>
      <c r="P27" s="208"/>
      <c r="Q27" s="208"/>
      <c r="R27" s="208"/>
      <c r="S27" s="208"/>
      <c r="T27" s="27">
        <f>SUM(E11:E49)</f>
        <v>0</v>
      </c>
      <c r="U27" s="28">
        <f>SUM(J11:J49)</f>
        <v>0</v>
      </c>
      <c r="V27" s="191" t="s">
        <v>16</v>
      </c>
      <c r="W27" s="192"/>
      <c r="X27" s="193"/>
      <c r="Y27" s="109"/>
      <c r="Z27" s="165"/>
      <c r="AA27" s="29">
        <f>piezas!D265</f>
        <v>0</v>
      </c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</row>
    <row r="28" spans="2:82" ht="12" customHeight="1" x14ac:dyDescent="0.2">
      <c r="B28" s="10"/>
      <c r="C28" s="11"/>
      <c r="D28" s="11"/>
      <c r="E28" s="11"/>
      <c r="F28" s="11"/>
      <c r="G28" s="12">
        <f t="shared" si="0"/>
        <v>0</v>
      </c>
      <c r="H28" s="12">
        <f t="shared" si="1"/>
        <v>0</v>
      </c>
      <c r="I28" s="12">
        <f t="shared" si="2"/>
        <v>0</v>
      </c>
      <c r="J28" s="13">
        <f t="shared" si="3"/>
        <v>0</v>
      </c>
      <c r="K28" s="152">
        <f t="shared" si="4"/>
        <v>0</v>
      </c>
      <c r="L28" s="14">
        <f t="shared" si="5"/>
        <v>0</v>
      </c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</row>
    <row r="29" spans="2:82" ht="12" customHeight="1" x14ac:dyDescent="0.2">
      <c r="B29" s="10"/>
      <c r="C29" s="11"/>
      <c r="D29" s="11"/>
      <c r="E29" s="11"/>
      <c r="F29" s="11"/>
      <c r="G29" s="12">
        <f t="shared" si="0"/>
        <v>0</v>
      </c>
      <c r="H29" s="12">
        <f t="shared" si="1"/>
        <v>0</v>
      </c>
      <c r="I29" s="12">
        <f t="shared" si="2"/>
        <v>0</v>
      </c>
      <c r="J29" s="13">
        <f t="shared" si="3"/>
        <v>0</v>
      </c>
      <c r="K29" s="152">
        <f t="shared" si="4"/>
        <v>0</v>
      </c>
      <c r="L29" s="14">
        <f t="shared" si="5"/>
        <v>0</v>
      </c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</row>
    <row r="30" spans="2:82" ht="12" customHeight="1" x14ac:dyDescent="0.2">
      <c r="B30" s="10"/>
      <c r="C30" s="11"/>
      <c r="D30" s="11"/>
      <c r="E30" s="11"/>
      <c r="F30" s="11"/>
      <c r="G30" s="12">
        <f t="shared" si="0"/>
        <v>0</v>
      </c>
      <c r="H30" s="12">
        <f t="shared" si="1"/>
        <v>0</v>
      </c>
      <c r="I30" s="12">
        <f t="shared" si="2"/>
        <v>0</v>
      </c>
      <c r="J30" s="13">
        <f t="shared" si="3"/>
        <v>0</v>
      </c>
      <c r="K30" s="152">
        <f t="shared" si="4"/>
        <v>0</v>
      </c>
      <c r="L30" s="14">
        <f t="shared" si="5"/>
        <v>0</v>
      </c>
      <c r="O30" s="201" t="s">
        <v>17</v>
      </c>
      <c r="P30" s="202"/>
      <c r="Q30" s="202"/>
      <c r="R30" s="202"/>
      <c r="S30" s="203"/>
      <c r="T30" s="204">
        <f>SUM(L11:L49)</f>
        <v>0</v>
      </c>
      <c r="U30" s="205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</row>
    <row r="31" spans="2:82" ht="12" customHeight="1" x14ac:dyDescent="0.2">
      <c r="B31" s="10"/>
      <c r="C31" s="11"/>
      <c r="D31" s="11"/>
      <c r="E31" s="11"/>
      <c r="F31" s="11"/>
      <c r="G31" s="12">
        <f t="shared" si="0"/>
        <v>0</v>
      </c>
      <c r="H31" s="12">
        <f t="shared" si="1"/>
        <v>0</v>
      </c>
      <c r="I31" s="12">
        <f t="shared" si="2"/>
        <v>0</v>
      </c>
      <c r="J31" s="13">
        <f t="shared" si="3"/>
        <v>0</v>
      </c>
      <c r="K31" s="152">
        <f t="shared" si="4"/>
        <v>0</v>
      </c>
      <c r="L31" s="14">
        <f t="shared" si="5"/>
        <v>0</v>
      </c>
      <c r="O31" s="198" t="s">
        <v>57</v>
      </c>
      <c r="P31" s="199"/>
      <c r="Q31" s="199"/>
      <c r="R31" s="199"/>
      <c r="S31" s="200"/>
      <c r="T31" s="206">
        <f>T27*8</f>
        <v>0</v>
      </c>
      <c r="U31" s="206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</row>
    <row r="32" spans="2:82" ht="12" customHeight="1" x14ac:dyDescent="0.2">
      <c r="B32" s="10"/>
      <c r="C32" s="11"/>
      <c r="D32" s="11"/>
      <c r="E32" s="11"/>
      <c r="F32" s="11"/>
      <c r="G32" s="12">
        <f t="shared" si="0"/>
        <v>0</v>
      </c>
      <c r="H32" s="12">
        <f t="shared" si="1"/>
        <v>0</v>
      </c>
      <c r="I32" s="12">
        <f t="shared" si="2"/>
        <v>0</v>
      </c>
      <c r="J32" s="13">
        <f t="shared" si="3"/>
        <v>0</v>
      </c>
      <c r="K32" s="152">
        <f t="shared" si="4"/>
        <v>0</v>
      </c>
      <c r="L32" s="14">
        <f t="shared" si="5"/>
        <v>0</v>
      </c>
      <c r="O32" s="198" t="s">
        <v>58</v>
      </c>
      <c r="P32" s="199"/>
      <c r="Q32" s="199"/>
      <c r="R32" s="199"/>
      <c r="S32" s="200"/>
      <c r="T32" s="206">
        <f>T27*4</f>
        <v>0</v>
      </c>
      <c r="U32" s="206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</row>
    <row r="33" spans="2:82" ht="12" customHeight="1" x14ac:dyDescent="0.2">
      <c r="B33" s="10"/>
      <c r="C33" s="11"/>
      <c r="D33" s="11"/>
      <c r="E33" s="11"/>
      <c r="F33" s="11"/>
      <c r="G33" s="12">
        <f t="shared" si="0"/>
        <v>0</v>
      </c>
      <c r="H33" s="12">
        <f t="shared" si="1"/>
        <v>0</v>
      </c>
      <c r="I33" s="12">
        <f t="shared" si="2"/>
        <v>0</v>
      </c>
      <c r="J33" s="13">
        <f t="shared" si="3"/>
        <v>0</v>
      </c>
      <c r="K33" s="152">
        <f t="shared" si="4"/>
        <v>0</v>
      </c>
      <c r="L33" s="14">
        <f t="shared" si="5"/>
        <v>0</v>
      </c>
      <c r="O33" s="194" t="s">
        <v>61</v>
      </c>
      <c r="P33" s="195"/>
      <c r="Q33" s="195"/>
      <c r="R33" s="195"/>
      <c r="S33" s="195"/>
      <c r="T33" s="196">
        <f>SUM(L11:L49)</f>
        <v>0</v>
      </c>
      <c r="U33" s="197"/>
      <c r="V33" s="89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</row>
    <row r="34" spans="2:82" ht="12" customHeight="1" x14ac:dyDescent="0.2">
      <c r="B34" s="10"/>
      <c r="C34" s="11"/>
      <c r="D34" s="11"/>
      <c r="E34" s="11"/>
      <c r="F34" s="11"/>
      <c r="G34" s="12">
        <f t="shared" si="0"/>
        <v>0</v>
      </c>
      <c r="H34" s="12">
        <f t="shared" si="1"/>
        <v>0</v>
      </c>
      <c r="I34" s="12">
        <f t="shared" si="2"/>
        <v>0</v>
      </c>
      <c r="J34" s="13">
        <f t="shared" si="3"/>
        <v>0</v>
      </c>
      <c r="K34" s="152">
        <f t="shared" si="4"/>
        <v>0</v>
      </c>
      <c r="L34" s="14">
        <f t="shared" si="5"/>
        <v>0</v>
      </c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</row>
    <row r="35" spans="2:82" ht="12" customHeight="1" x14ac:dyDescent="0.2">
      <c r="B35" s="10"/>
      <c r="C35" s="11"/>
      <c r="D35" s="11"/>
      <c r="E35" s="11"/>
      <c r="F35" s="11"/>
      <c r="G35" s="12">
        <f t="shared" si="0"/>
        <v>0</v>
      </c>
      <c r="H35" s="12">
        <f t="shared" si="1"/>
        <v>0</v>
      </c>
      <c r="I35" s="12">
        <f t="shared" si="2"/>
        <v>0</v>
      </c>
      <c r="J35" s="13">
        <f t="shared" si="3"/>
        <v>0</v>
      </c>
      <c r="K35" s="152">
        <f t="shared" si="4"/>
        <v>0</v>
      </c>
      <c r="L35" s="14">
        <f t="shared" si="5"/>
        <v>0</v>
      </c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</row>
    <row r="36" spans="2:82" ht="12" customHeight="1" x14ac:dyDescent="0.2">
      <c r="B36" s="10"/>
      <c r="C36" s="11"/>
      <c r="D36" s="11"/>
      <c r="E36" s="11"/>
      <c r="F36" s="11"/>
      <c r="G36" s="12">
        <f t="shared" si="0"/>
        <v>0</v>
      </c>
      <c r="H36" s="12">
        <f t="shared" si="1"/>
        <v>0</v>
      </c>
      <c r="I36" s="12">
        <f t="shared" si="2"/>
        <v>0</v>
      </c>
      <c r="J36" s="13">
        <f t="shared" si="3"/>
        <v>0</v>
      </c>
      <c r="K36" s="152">
        <f t="shared" si="4"/>
        <v>0</v>
      </c>
      <c r="L36" s="14">
        <f t="shared" si="5"/>
        <v>0</v>
      </c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</row>
    <row r="37" spans="2:82" ht="12" customHeight="1" x14ac:dyDescent="0.2">
      <c r="B37" s="10"/>
      <c r="C37" s="11"/>
      <c r="D37" s="11"/>
      <c r="E37" s="11"/>
      <c r="F37" s="11"/>
      <c r="G37" s="12">
        <f t="shared" si="0"/>
        <v>0</v>
      </c>
      <c r="H37" s="12">
        <f t="shared" si="1"/>
        <v>0</v>
      </c>
      <c r="I37" s="12">
        <f t="shared" si="2"/>
        <v>0</v>
      </c>
      <c r="J37" s="13">
        <f t="shared" si="3"/>
        <v>0</v>
      </c>
      <c r="K37" s="152">
        <f t="shared" si="4"/>
        <v>0</v>
      </c>
      <c r="L37" s="14">
        <f t="shared" si="5"/>
        <v>0</v>
      </c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</row>
    <row r="38" spans="2:82" ht="12" customHeight="1" x14ac:dyDescent="0.2">
      <c r="B38" s="10"/>
      <c r="C38" s="11"/>
      <c r="D38" s="11"/>
      <c r="E38" s="11"/>
      <c r="F38" s="11"/>
      <c r="G38" s="12">
        <f t="shared" si="0"/>
        <v>0</v>
      </c>
      <c r="H38" s="12">
        <f t="shared" si="1"/>
        <v>0</v>
      </c>
      <c r="I38" s="12">
        <f t="shared" si="2"/>
        <v>0</v>
      </c>
      <c r="J38" s="13">
        <f t="shared" si="3"/>
        <v>0</v>
      </c>
      <c r="K38" s="152">
        <f t="shared" si="4"/>
        <v>0</v>
      </c>
      <c r="L38" s="14">
        <f t="shared" si="5"/>
        <v>0</v>
      </c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</row>
    <row r="39" spans="2:82" ht="12" customHeight="1" x14ac:dyDescent="0.2">
      <c r="B39" s="10"/>
      <c r="C39" s="11"/>
      <c r="D39" s="11"/>
      <c r="E39" s="11"/>
      <c r="F39" s="11"/>
      <c r="G39" s="12">
        <f t="shared" si="0"/>
        <v>0</v>
      </c>
      <c r="H39" s="12">
        <f t="shared" si="1"/>
        <v>0</v>
      </c>
      <c r="I39" s="12">
        <f t="shared" si="2"/>
        <v>0</v>
      </c>
      <c r="J39" s="13">
        <f t="shared" si="3"/>
        <v>0</v>
      </c>
      <c r="K39" s="152">
        <f t="shared" si="4"/>
        <v>0</v>
      </c>
      <c r="L39" s="14">
        <f t="shared" si="5"/>
        <v>0</v>
      </c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</row>
    <row r="40" spans="2:82" ht="12" customHeight="1" x14ac:dyDescent="0.2">
      <c r="B40" s="10"/>
      <c r="C40" s="11"/>
      <c r="D40" s="11"/>
      <c r="E40" s="11"/>
      <c r="F40" s="11"/>
      <c r="G40" s="12">
        <f t="shared" si="0"/>
        <v>0</v>
      </c>
      <c r="H40" s="12">
        <f t="shared" si="1"/>
        <v>0</v>
      </c>
      <c r="I40" s="12">
        <f t="shared" si="2"/>
        <v>0</v>
      </c>
      <c r="J40" s="13">
        <f t="shared" si="3"/>
        <v>0</v>
      </c>
      <c r="K40" s="152">
        <f t="shared" si="4"/>
        <v>0</v>
      </c>
      <c r="L40" s="14">
        <f t="shared" si="5"/>
        <v>0</v>
      </c>
      <c r="V40" s="3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</row>
    <row r="41" spans="2:82" ht="12" customHeight="1" x14ac:dyDescent="0.2">
      <c r="B41" s="10"/>
      <c r="C41" s="11"/>
      <c r="D41" s="11"/>
      <c r="E41" s="11"/>
      <c r="F41" s="11"/>
      <c r="G41" s="12">
        <f t="shared" si="0"/>
        <v>0</v>
      </c>
      <c r="H41" s="12">
        <f t="shared" si="1"/>
        <v>0</v>
      </c>
      <c r="I41" s="12">
        <f t="shared" si="2"/>
        <v>0</v>
      </c>
      <c r="J41" s="13">
        <f t="shared" si="3"/>
        <v>0</v>
      </c>
      <c r="K41" s="152">
        <f t="shared" si="4"/>
        <v>0</v>
      </c>
      <c r="L41" s="14">
        <f t="shared" si="5"/>
        <v>0</v>
      </c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</row>
    <row r="42" spans="2:82" ht="12" customHeight="1" x14ac:dyDescent="0.2">
      <c r="B42" s="10"/>
      <c r="C42" s="11"/>
      <c r="D42" s="11"/>
      <c r="E42" s="11"/>
      <c r="F42" s="11"/>
      <c r="G42" s="12">
        <f t="shared" si="0"/>
        <v>0</v>
      </c>
      <c r="H42" s="12">
        <f t="shared" si="1"/>
        <v>0</v>
      </c>
      <c r="I42" s="12">
        <f t="shared" si="2"/>
        <v>0</v>
      </c>
      <c r="J42" s="13">
        <f t="shared" si="3"/>
        <v>0</v>
      </c>
      <c r="K42" s="152">
        <f t="shared" si="4"/>
        <v>0</v>
      </c>
      <c r="L42" s="14">
        <f t="shared" si="5"/>
        <v>0</v>
      </c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</row>
    <row r="43" spans="2:82" ht="12" customHeight="1" x14ac:dyDescent="0.2">
      <c r="B43" s="10"/>
      <c r="C43" s="11"/>
      <c r="D43" s="11"/>
      <c r="E43" s="11"/>
      <c r="F43" s="11"/>
      <c r="G43" s="12">
        <f t="shared" si="0"/>
        <v>0</v>
      </c>
      <c r="H43" s="12">
        <f t="shared" si="1"/>
        <v>0</v>
      </c>
      <c r="I43" s="12">
        <f t="shared" si="2"/>
        <v>0</v>
      </c>
      <c r="J43" s="13">
        <f t="shared" si="3"/>
        <v>0</v>
      </c>
      <c r="K43" s="152">
        <f t="shared" si="4"/>
        <v>0</v>
      </c>
      <c r="L43" s="14">
        <f t="shared" si="5"/>
        <v>0</v>
      </c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</row>
    <row r="44" spans="2:82" ht="12" customHeight="1" x14ac:dyDescent="0.2">
      <c r="B44" s="10"/>
      <c r="C44" s="11"/>
      <c r="D44" s="11"/>
      <c r="E44" s="11"/>
      <c r="F44" s="11"/>
      <c r="G44" s="12">
        <f t="shared" si="0"/>
        <v>0</v>
      </c>
      <c r="H44" s="12">
        <f t="shared" si="1"/>
        <v>0</v>
      </c>
      <c r="I44" s="12">
        <f t="shared" si="2"/>
        <v>0</v>
      </c>
      <c r="J44" s="13">
        <f t="shared" si="3"/>
        <v>0</v>
      </c>
      <c r="K44" s="152">
        <f t="shared" si="4"/>
        <v>0</v>
      </c>
      <c r="L44" s="14">
        <f t="shared" si="5"/>
        <v>0</v>
      </c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</row>
    <row r="45" spans="2:82" ht="12" customHeight="1" x14ac:dyDescent="0.2">
      <c r="B45" s="10"/>
      <c r="C45" s="11"/>
      <c r="D45" s="11"/>
      <c r="E45" s="11"/>
      <c r="F45" s="11"/>
      <c r="G45" s="12">
        <f t="shared" si="0"/>
        <v>0</v>
      </c>
      <c r="H45" s="12">
        <f t="shared" si="1"/>
        <v>0</v>
      </c>
      <c r="I45" s="12">
        <f t="shared" si="2"/>
        <v>0</v>
      </c>
      <c r="J45" s="13">
        <f t="shared" si="3"/>
        <v>0</v>
      </c>
      <c r="K45" s="152">
        <f t="shared" si="4"/>
        <v>0</v>
      </c>
      <c r="L45" s="14">
        <f t="shared" si="5"/>
        <v>0</v>
      </c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</row>
    <row r="46" spans="2:82" ht="12" customHeight="1" x14ac:dyDescent="0.2">
      <c r="B46" s="10"/>
      <c r="C46" s="11"/>
      <c r="D46" s="11"/>
      <c r="E46" s="11"/>
      <c r="F46" s="11"/>
      <c r="G46" s="12">
        <f t="shared" si="0"/>
        <v>0</v>
      </c>
      <c r="H46" s="12">
        <f t="shared" si="1"/>
        <v>0</v>
      </c>
      <c r="I46" s="12">
        <f t="shared" si="2"/>
        <v>0</v>
      </c>
      <c r="J46" s="13">
        <f t="shared" si="3"/>
        <v>0</v>
      </c>
      <c r="K46" s="152">
        <f t="shared" si="4"/>
        <v>0</v>
      </c>
      <c r="L46" s="14">
        <f t="shared" si="5"/>
        <v>0</v>
      </c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</row>
    <row r="47" spans="2:82" ht="12" customHeight="1" x14ac:dyDescent="0.2">
      <c r="B47" s="10"/>
      <c r="C47" s="11"/>
      <c r="D47" s="11"/>
      <c r="E47" s="11"/>
      <c r="F47" s="11"/>
      <c r="G47" s="12">
        <f t="shared" si="0"/>
        <v>0</v>
      </c>
      <c r="H47" s="12">
        <f t="shared" si="1"/>
        <v>0</v>
      </c>
      <c r="I47" s="12">
        <f t="shared" si="2"/>
        <v>0</v>
      </c>
      <c r="J47" s="13">
        <f t="shared" si="3"/>
        <v>0</v>
      </c>
      <c r="K47" s="152">
        <f t="shared" si="4"/>
        <v>0</v>
      </c>
      <c r="L47" s="14">
        <f t="shared" si="5"/>
        <v>0</v>
      </c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</row>
    <row r="48" spans="2:82" ht="12" customHeight="1" x14ac:dyDescent="0.2">
      <c r="B48" s="10"/>
      <c r="C48" s="11"/>
      <c r="D48" s="11"/>
      <c r="E48" s="11"/>
      <c r="F48" s="11"/>
      <c r="G48" s="12">
        <f t="shared" si="0"/>
        <v>0</v>
      </c>
      <c r="H48" s="12">
        <f t="shared" si="1"/>
        <v>0</v>
      </c>
      <c r="I48" s="12">
        <f t="shared" si="2"/>
        <v>0</v>
      </c>
      <c r="J48" s="13">
        <f t="shared" si="3"/>
        <v>0</v>
      </c>
      <c r="K48" s="152">
        <f t="shared" si="4"/>
        <v>0</v>
      </c>
      <c r="L48" s="14">
        <f t="shared" si="5"/>
        <v>0</v>
      </c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</row>
    <row r="49" spans="1:176" ht="12" customHeight="1" thickBot="1" x14ac:dyDescent="0.25">
      <c r="B49" s="31"/>
      <c r="C49" s="32"/>
      <c r="D49" s="32"/>
      <c r="E49" s="32"/>
      <c r="F49" s="32"/>
      <c r="G49" s="12">
        <f t="shared" si="0"/>
        <v>0</v>
      </c>
      <c r="H49" s="12">
        <f t="shared" si="1"/>
        <v>0</v>
      </c>
      <c r="I49" s="12">
        <f t="shared" si="2"/>
        <v>0</v>
      </c>
      <c r="J49" s="13">
        <f t="shared" si="3"/>
        <v>0</v>
      </c>
      <c r="K49" s="152">
        <f t="shared" si="4"/>
        <v>0</v>
      </c>
      <c r="L49" s="14">
        <f t="shared" si="5"/>
        <v>0</v>
      </c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</row>
    <row r="50" spans="1:176" ht="9.75" customHeight="1" x14ac:dyDescent="0.2">
      <c r="B50" s="25"/>
      <c r="C50" s="25"/>
      <c r="D50" s="25"/>
      <c r="E50" s="25"/>
      <c r="F50" s="25"/>
      <c r="G50" s="33"/>
      <c r="H50" s="33"/>
      <c r="I50" s="33"/>
      <c r="J50" s="33"/>
      <c r="K50" s="33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</row>
    <row r="51" spans="1:176" ht="9.75" customHeight="1" x14ac:dyDescent="0.2">
      <c r="A51" s="110"/>
      <c r="B51" s="111"/>
      <c r="C51" s="111"/>
      <c r="D51" s="111"/>
      <c r="E51" s="111"/>
      <c r="F51" s="111"/>
      <c r="G51" s="112"/>
      <c r="H51" s="112"/>
      <c r="I51" s="112"/>
      <c r="J51" s="111"/>
      <c r="K51" s="111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110"/>
      <c r="FQ51" s="110"/>
      <c r="FR51" s="110"/>
      <c r="FS51" s="110"/>
      <c r="FT51" s="110"/>
    </row>
    <row r="52" spans="1:176" x14ac:dyDescent="0.2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</row>
    <row r="53" spans="1:176" x14ac:dyDescent="0.2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</row>
    <row r="54" spans="1:176" x14ac:dyDescent="0.2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110"/>
      <c r="FQ54" s="110"/>
      <c r="FR54" s="110"/>
      <c r="FS54" s="110"/>
      <c r="FT54" s="110"/>
    </row>
    <row r="55" spans="1:176" x14ac:dyDescent="0.2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110"/>
      <c r="FQ55" s="110"/>
      <c r="FR55" s="110"/>
      <c r="FS55" s="110"/>
      <c r="FT55" s="110"/>
    </row>
    <row r="56" spans="1:176" x14ac:dyDescent="0.2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110"/>
      <c r="FQ56" s="110"/>
      <c r="FR56" s="110"/>
      <c r="FS56" s="110"/>
      <c r="FT56" s="110"/>
    </row>
    <row r="57" spans="1:176" x14ac:dyDescent="0.2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110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110"/>
      <c r="FQ57" s="110"/>
      <c r="FR57" s="110"/>
      <c r="FS57" s="110"/>
      <c r="FT57" s="110"/>
    </row>
    <row r="58" spans="1:176" x14ac:dyDescent="0.2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10"/>
      <c r="BV58" s="110"/>
      <c r="BW58" s="110"/>
      <c r="BX58" s="110"/>
      <c r="BY58" s="110"/>
      <c r="BZ58" s="110"/>
      <c r="CA58" s="110"/>
      <c r="CB58" s="110"/>
      <c r="CC58" s="110"/>
      <c r="CD58" s="110"/>
      <c r="CE58" s="110"/>
      <c r="CF58" s="110"/>
      <c r="CG58" s="110"/>
      <c r="CH58" s="110"/>
      <c r="CI58" s="110"/>
      <c r="CJ58" s="110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110"/>
      <c r="FQ58" s="110"/>
      <c r="FR58" s="110"/>
      <c r="FS58" s="110"/>
      <c r="FT58" s="110"/>
    </row>
    <row r="59" spans="1:176" x14ac:dyDescent="0.2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110"/>
      <c r="FQ59" s="110"/>
      <c r="FR59" s="110"/>
      <c r="FS59" s="110"/>
      <c r="FT59" s="110"/>
    </row>
    <row r="60" spans="1:176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110"/>
      <c r="FQ60" s="110"/>
      <c r="FR60" s="110"/>
      <c r="FS60" s="110"/>
      <c r="FT60" s="110"/>
    </row>
    <row r="61" spans="1:176" x14ac:dyDescent="0.2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0"/>
      <c r="DE61" s="110"/>
      <c r="DF61" s="110"/>
      <c r="DG61" s="110"/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  <c r="ED61" s="110"/>
      <c r="EE61" s="110"/>
      <c r="EF61" s="110"/>
      <c r="EG61" s="110"/>
      <c r="EH61" s="110"/>
      <c r="EI61" s="110"/>
      <c r="EJ61" s="110"/>
      <c r="EK61" s="110"/>
      <c r="EL61" s="110"/>
      <c r="EM61" s="110"/>
      <c r="EN61" s="110"/>
      <c r="EO61" s="110"/>
      <c r="EP61" s="110"/>
      <c r="EQ61" s="110"/>
      <c r="ER61" s="110"/>
      <c r="ES61" s="110"/>
      <c r="ET61" s="110"/>
      <c r="EU61" s="110"/>
      <c r="EV61" s="110"/>
      <c r="EW61" s="110"/>
      <c r="EX61" s="110"/>
      <c r="EY61" s="110"/>
      <c r="EZ61" s="110"/>
      <c r="FA61" s="110"/>
      <c r="FB61" s="110"/>
      <c r="FC61" s="110"/>
      <c r="FD61" s="110"/>
      <c r="FE61" s="110"/>
      <c r="FF61" s="110"/>
      <c r="FG61" s="110"/>
      <c r="FH61" s="110"/>
      <c r="FI61" s="110"/>
      <c r="FJ61" s="110"/>
      <c r="FK61" s="110"/>
      <c r="FL61" s="110"/>
      <c r="FM61" s="110"/>
      <c r="FN61" s="110"/>
      <c r="FO61" s="110"/>
      <c r="FP61" s="110"/>
      <c r="FQ61" s="110"/>
      <c r="FR61" s="110"/>
      <c r="FS61" s="110"/>
      <c r="FT61" s="110"/>
    </row>
    <row r="62" spans="1:176" x14ac:dyDescent="0.2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0"/>
      <c r="DE62" s="110"/>
      <c r="DF62" s="110"/>
      <c r="DG62" s="110"/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0"/>
      <c r="EF62" s="110"/>
      <c r="EG62" s="110"/>
      <c r="EH62" s="110"/>
      <c r="EI62" s="110"/>
      <c r="EJ62" s="110"/>
      <c r="EK62" s="110"/>
      <c r="EL62" s="110"/>
      <c r="EM62" s="110"/>
      <c r="EN62" s="110"/>
      <c r="EO62" s="110"/>
      <c r="EP62" s="110"/>
      <c r="EQ62" s="110"/>
      <c r="ER62" s="110"/>
      <c r="ES62" s="110"/>
      <c r="ET62" s="110"/>
      <c r="EU62" s="110"/>
      <c r="EV62" s="110"/>
      <c r="EW62" s="110"/>
      <c r="EX62" s="110"/>
      <c r="EY62" s="110"/>
      <c r="EZ62" s="110"/>
      <c r="FA62" s="110"/>
      <c r="FB62" s="110"/>
      <c r="FC62" s="110"/>
      <c r="FD62" s="110"/>
      <c r="FE62" s="110"/>
      <c r="FF62" s="110"/>
      <c r="FG62" s="110"/>
      <c r="FH62" s="110"/>
      <c r="FI62" s="110"/>
      <c r="FJ62" s="110"/>
      <c r="FK62" s="110"/>
      <c r="FL62" s="110"/>
      <c r="FM62" s="110"/>
      <c r="FN62" s="110"/>
      <c r="FO62" s="110"/>
      <c r="FP62" s="110"/>
      <c r="FQ62" s="110"/>
      <c r="FR62" s="110"/>
      <c r="FS62" s="110"/>
      <c r="FT62" s="110"/>
    </row>
    <row r="63" spans="1:176" x14ac:dyDescent="0.2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  <c r="CH63" s="110"/>
      <c r="CI63" s="110"/>
      <c r="CJ63" s="110"/>
      <c r="CK63" s="110"/>
      <c r="CL63" s="110"/>
      <c r="CM63" s="110"/>
      <c r="CN63" s="110"/>
      <c r="CO63" s="110"/>
      <c r="CP63" s="110"/>
      <c r="CQ63" s="110"/>
      <c r="CR63" s="110"/>
      <c r="CS63" s="110"/>
      <c r="CT63" s="110"/>
      <c r="CU63" s="110"/>
      <c r="CV63" s="110"/>
      <c r="CW63" s="110"/>
      <c r="CX63" s="110"/>
      <c r="CY63" s="110"/>
      <c r="CZ63" s="110"/>
      <c r="DA63" s="110"/>
      <c r="DB63" s="110"/>
      <c r="DC63" s="110"/>
      <c r="DD63" s="110"/>
      <c r="DE63" s="110"/>
      <c r="DF63" s="110"/>
      <c r="DG63" s="110"/>
      <c r="DH63" s="110"/>
      <c r="DI63" s="110"/>
      <c r="DJ63" s="110"/>
      <c r="DK63" s="110"/>
      <c r="DL63" s="110"/>
      <c r="DM63" s="110"/>
      <c r="DN63" s="110"/>
      <c r="DO63" s="110"/>
      <c r="DP63" s="110"/>
      <c r="DQ63" s="110"/>
      <c r="DR63" s="110"/>
      <c r="DS63" s="110"/>
      <c r="DT63" s="110"/>
      <c r="DU63" s="110"/>
      <c r="DV63" s="110"/>
      <c r="DW63" s="110"/>
      <c r="DX63" s="110"/>
      <c r="DY63" s="110"/>
      <c r="DZ63" s="110"/>
      <c r="EA63" s="110"/>
      <c r="EB63" s="110"/>
      <c r="EC63" s="110"/>
      <c r="ED63" s="110"/>
      <c r="EE63" s="110"/>
      <c r="EF63" s="110"/>
      <c r="EG63" s="110"/>
      <c r="EH63" s="110"/>
      <c r="EI63" s="110"/>
      <c r="EJ63" s="110"/>
      <c r="EK63" s="110"/>
      <c r="EL63" s="110"/>
      <c r="EM63" s="110"/>
      <c r="EN63" s="110"/>
      <c r="EO63" s="110"/>
      <c r="EP63" s="110"/>
      <c r="EQ63" s="110"/>
      <c r="ER63" s="110"/>
      <c r="ES63" s="110"/>
      <c r="ET63" s="110"/>
      <c r="EU63" s="110"/>
      <c r="EV63" s="110"/>
      <c r="EW63" s="110"/>
      <c r="EX63" s="110"/>
      <c r="EY63" s="110"/>
      <c r="EZ63" s="110"/>
      <c r="FA63" s="110"/>
      <c r="FB63" s="110"/>
      <c r="FC63" s="110"/>
      <c r="FD63" s="110"/>
      <c r="FE63" s="110"/>
      <c r="FF63" s="110"/>
      <c r="FG63" s="110"/>
      <c r="FH63" s="110"/>
      <c r="FI63" s="110"/>
      <c r="FJ63" s="110"/>
      <c r="FK63" s="110"/>
      <c r="FL63" s="110"/>
      <c r="FM63" s="110"/>
      <c r="FN63" s="110"/>
      <c r="FO63" s="110"/>
      <c r="FP63" s="110"/>
      <c r="FQ63" s="110"/>
      <c r="FR63" s="110"/>
      <c r="FS63" s="110"/>
      <c r="FT63" s="110"/>
    </row>
    <row r="64" spans="1:176" x14ac:dyDescent="0.2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  <c r="CY64" s="110"/>
      <c r="CZ64" s="110"/>
      <c r="DA64" s="110"/>
      <c r="DB64" s="110"/>
      <c r="DC64" s="110"/>
      <c r="DD64" s="110"/>
      <c r="DE64" s="110"/>
      <c r="DF64" s="110"/>
      <c r="DG64" s="110"/>
      <c r="DH64" s="110"/>
      <c r="DI64" s="110"/>
      <c r="DJ64" s="110"/>
      <c r="DK64" s="110"/>
      <c r="DL64" s="110"/>
      <c r="DM64" s="110"/>
      <c r="DN64" s="110"/>
      <c r="DO64" s="110"/>
      <c r="DP64" s="110"/>
      <c r="DQ64" s="110"/>
      <c r="DR64" s="110"/>
      <c r="DS64" s="110"/>
      <c r="DT64" s="110"/>
      <c r="DU64" s="110"/>
      <c r="DV64" s="110"/>
      <c r="DW64" s="110"/>
      <c r="DX64" s="110"/>
      <c r="DY64" s="110"/>
      <c r="DZ64" s="110"/>
      <c r="EA64" s="110"/>
      <c r="EB64" s="110"/>
      <c r="EC64" s="110"/>
      <c r="ED64" s="110"/>
      <c r="EE64" s="110"/>
      <c r="EF64" s="110"/>
      <c r="EG64" s="110"/>
      <c r="EH64" s="110"/>
      <c r="EI64" s="110"/>
      <c r="EJ64" s="110"/>
      <c r="EK64" s="110"/>
      <c r="EL64" s="110"/>
      <c r="EM64" s="110"/>
      <c r="EN64" s="110"/>
      <c r="EO64" s="110"/>
      <c r="EP64" s="110"/>
      <c r="EQ64" s="110"/>
      <c r="ER64" s="110"/>
      <c r="ES64" s="110"/>
      <c r="ET64" s="110"/>
      <c r="EU64" s="110"/>
      <c r="EV64" s="110"/>
      <c r="EW64" s="110"/>
      <c r="EX64" s="110"/>
      <c r="EY64" s="110"/>
      <c r="EZ64" s="110"/>
      <c r="FA64" s="110"/>
      <c r="FB64" s="110"/>
      <c r="FC64" s="110"/>
      <c r="FD64" s="110"/>
      <c r="FE64" s="110"/>
      <c r="FF64" s="110"/>
      <c r="FG64" s="110"/>
      <c r="FH64" s="110"/>
      <c r="FI64" s="110"/>
      <c r="FJ64" s="110"/>
      <c r="FK64" s="110"/>
      <c r="FL64" s="110"/>
      <c r="FM64" s="110"/>
      <c r="FN64" s="110"/>
      <c r="FO64" s="110"/>
      <c r="FP64" s="110"/>
      <c r="FQ64" s="110"/>
      <c r="FR64" s="110"/>
      <c r="FS64" s="110"/>
      <c r="FT64" s="110"/>
    </row>
    <row r="65" spans="1:176" x14ac:dyDescent="0.2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110"/>
      <c r="CX65" s="110"/>
      <c r="CY65" s="110"/>
      <c r="CZ65" s="110"/>
      <c r="DA65" s="110"/>
      <c r="DB65" s="110"/>
      <c r="DC65" s="110"/>
      <c r="DD65" s="110"/>
      <c r="DE65" s="110"/>
      <c r="DF65" s="110"/>
      <c r="DG65" s="110"/>
      <c r="DH65" s="110"/>
      <c r="DI65" s="110"/>
      <c r="DJ65" s="110"/>
      <c r="DK65" s="110"/>
      <c r="DL65" s="110"/>
      <c r="DM65" s="110"/>
      <c r="DN65" s="110"/>
      <c r="DO65" s="110"/>
      <c r="DP65" s="110"/>
      <c r="DQ65" s="110"/>
      <c r="DR65" s="110"/>
      <c r="DS65" s="110"/>
      <c r="DT65" s="110"/>
      <c r="DU65" s="110"/>
      <c r="DV65" s="110"/>
      <c r="DW65" s="110"/>
      <c r="DX65" s="110"/>
      <c r="DY65" s="110"/>
      <c r="DZ65" s="110"/>
      <c r="EA65" s="110"/>
      <c r="EB65" s="110"/>
      <c r="EC65" s="110"/>
      <c r="ED65" s="110"/>
      <c r="EE65" s="110"/>
      <c r="EF65" s="110"/>
      <c r="EG65" s="110"/>
      <c r="EH65" s="110"/>
      <c r="EI65" s="110"/>
      <c r="EJ65" s="110"/>
      <c r="EK65" s="110"/>
      <c r="EL65" s="110"/>
      <c r="EM65" s="110"/>
      <c r="EN65" s="110"/>
      <c r="EO65" s="110"/>
      <c r="EP65" s="110"/>
      <c r="EQ65" s="110"/>
      <c r="ER65" s="110"/>
      <c r="ES65" s="110"/>
      <c r="ET65" s="110"/>
      <c r="EU65" s="110"/>
      <c r="EV65" s="110"/>
      <c r="EW65" s="110"/>
      <c r="EX65" s="110"/>
      <c r="EY65" s="110"/>
      <c r="EZ65" s="110"/>
      <c r="FA65" s="110"/>
      <c r="FB65" s="110"/>
      <c r="FC65" s="110"/>
      <c r="FD65" s="110"/>
      <c r="FE65" s="110"/>
      <c r="FF65" s="110"/>
      <c r="FG65" s="110"/>
      <c r="FH65" s="110"/>
      <c r="FI65" s="110"/>
      <c r="FJ65" s="110"/>
      <c r="FK65" s="110"/>
      <c r="FL65" s="110"/>
      <c r="FM65" s="110"/>
      <c r="FN65" s="110"/>
      <c r="FO65" s="110"/>
      <c r="FP65" s="110"/>
      <c r="FQ65" s="110"/>
      <c r="FR65" s="110"/>
      <c r="FS65" s="110"/>
      <c r="FT65" s="110"/>
    </row>
    <row r="66" spans="1:176" x14ac:dyDescent="0.2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  <c r="CY66" s="110"/>
      <c r="CZ66" s="110"/>
      <c r="DA66" s="110"/>
      <c r="DB66" s="110"/>
      <c r="DC66" s="110"/>
      <c r="DD66" s="110"/>
      <c r="DE66" s="110"/>
      <c r="DF66" s="110"/>
      <c r="DG66" s="110"/>
      <c r="DH66" s="110"/>
      <c r="DI66" s="110"/>
      <c r="DJ66" s="110"/>
      <c r="DK66" s="110"/>
      <c r="DL66" s="110"/>
      <c r="DM66" s="110"/>
      <c r="DN66" s="110"/>
      <c r="DO66" s="110"/>
      <c r="DP66" s="110"/>
      <c r="DQ66" s="110"/>
      <c r="DR66" s="110"/>
      <c r="DS66" s="110"/>
      <c r="DT66" s="110"/>
      <c r="DU66" s="110"/>
      <c r="DV66" s="110"/>
      <c r="DW66" s="110"/>
      <c r="DX66" s="110"/>
      <c r="DY66" s="110"/>
      <c r="DZ66" s="110"/>
      <c r="EA66" s="110"/>
      <c r="EB66" s="110"/>
      <c r="EC66" s="110"/>
      <c r="ED66" s="110"/>
      <c r="EE66" s="110"/>
      <c r="EF66" s="110"/>
      <c r="EG66" s="110"/>
      <c r="EH66" s="110"/>
      <c r="EI66" s="110"/>
      <c r="EJ66" s="110"/>
      <c r="EK66" s="110"/>
      <c r="EL66" s="110"/>
      <c r="EM66" s="110"/>
      <c r="EN66" s="110"/>
      <c r="EO66" s="110"/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10"/>
      <c r="FG66" s="110"/>
      <c r="FH66" s="110"/>
      <c r="FI66" s="110"/>
      <c r="FJ66" s="110"/>
      <c r="FK66" s="110"/>
      <c r="FL66" s="110"/>
      <c r="FM66" s="110"/>
      <c r="FN66" s="110"/>
      <c r="FO66" s="110"/>
      <c r="FP66" s="110"/>
      <c r="FQ66" s="110"/>
      <c r="FR66" s="110"/>
      <c r="FS66" s="110"/>
      <c r="FT66" s="110"/>
    </row>
    <row r="67" spans="1:176" x14ac:dyDescent="0.2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  <c r="CS67" s="110"/>
      <c r="CT67" s="110"/>
      <c r="CU67" s="110"/>
      <c r="CV67" s="110"/>
      <c r="CW67" s="110"/>
      <c r="CX67" s="110"/>
      <c r="CY67" s="110"/>
      <c r="CZ67" s="110"/>
      <c r="DA67" s="110"/>
      <c r="DB67" s="110"/>
      <c r="DC67" s="110"/>
      <c r="DD67" s="110"/>
      <c r="DE67" s="110"/>
      <c r="DF67" s="110"/>
      <c r="DG67" s="110"/>
      <c r="DH67" s="110"/>
      <c r="DI67" s="110"/>
      <c r="DJ67" s="110"/>
      <c r="DK67" s="110"/>
      <c r="DL67" s="110"/>
      <c r="DM67" s="110"/>
      <c r="DN67" s="110"/>
      <c r="DO67" s="110"/>
      <c r="DP67" s="110"/>
      <c r="DQ67" s="110"/>
      <c r="DR67" s="110"/>
      <c r="DS67" s="110"/>
      <c r="DT67" s="110"/>
      <c r="DU67" s="110"/>
      <c r="DV67" s="110"/>
      <c r="DW67" s="110"/>
      <c r="DX67" s="110"/>
      <c r="DY67" s="110"/>
      <c r="DZ67" s="110"/>
      <c r="EA67" s="110"/>
      <c r="EB67" s="110"/>
      <c r="EC67" s="110"/>
      <c r="ED67" s="110"/>
      <c r="EE67" s="110"/>
      <c r="EF67" s="110"/>
      <c r="EG67" s="110"/>
      <c r="EH67" s="110"/>
      <c r="EI67" s="110"/>
      <c r="EJ67" s="110"/>
      <c r="EK67" s="110"/>
      <c r="EL67" s="110"/>
      <c r="EM67" s="110"/>
      <c r="EN67" s="110"/>
      <c r="EO67" s="110"/>
      <c r="EP67" s="110"/>
      <c r="EQ67" s="110"/>
      <c r="ER67" s="110"/>
      <c r="ES67" s="110"/>
      <c r="ET67" s="110"/>
      <c r="EU67" s="110"/>
      <c r="EV67" s="110"/>
      <c r="EW67" s="110"/>
      <c r="EX67" s="110"/>
      <c r="EY67" s="110"/>
      <c r="EZ67" s="110"/>
      <c r="FA67" s="110"/>
      <c r="FB67" s="110"/>
      <c r="FC67" s="110"/>
      <c r="FD67" s="110"/>
      <c r="FE67" s="110"/>
      <c r="FF67" s="110"/>
      <c r="FG67" s="110"/>
      <c r="FH67" s="110"/>
      <c r="FI67" s="110"/>
      <c r="FJ67" s="110"/>
      <c r="FK67" s="110"/>
      <c r="FL67" s="110"/>
      <c r="FM67" s="110"/>
      <c r="FN67" s="110"/>
      <c r="FO67" s="110"/>
      <c r="FP67" s="110"/>
      <c r="FQ67" s="110"/>
      <c r="FR67" s="110"/>
      <c r="FS67" s="110"/>
      <c r="FT67" s="110"/>
    </row>
    <row r="68" spans="1:176" x14ac:dyDescent="0.2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  <c r="CV68" s="110"/>
      <c r="CW68" s="110"/>
      <c r="CX68" s="110"/>
      <c r="CY68" s="110"/>
      <c r="CZ68" s="110"/>
      <c r="DA68" s="110"/>
      <c r="DB68" s="110"/>
      <c r="DC68" s="110"/>
      <c r="DD68" s="110"/>
      <c r="DE68" s="110"/>
      <c r="DF68" s="110"/>
      <c r="DG68" s="110"/>
      <c r="DH68" s="110"/>
      <c r="DI68" s="110"/>
      <c r="DJ68" s="110"/>
      <c r="DK68" s="110"/>
      <c r="DL68" s="110"/>
      <c r="DM68" s="110"/>
      <c r="DN68" s="110"/>
      <c r="DO68" s="110"/>
      <c r="DP68" s="110"/>
      <c r="DQ68" s="110"/>
      <c r="DR68" s="110"/>
      <c r="DS68" s="110"/>
      <c r="DT68" s="110"/>
      <c r="DU68" s="110"/>
      <c r="DV68" s="110"/>
      <c r="DW68" s="110"/>
      <c r="DX68" s="110"/>
      <c r="DY68" s="110"/>
      <c r="DZ68" s="110"/>
      <c r="EA68" s="110"/>
      <c r="EB68" s="110"/>
      <c r="EC68" s="110"/>
      <c r="ED68" s="110"/>
      <c r="EE68" s="110"/>
      <c r="EF68" s="110"/>
      <c r="EG68" s="110"/>
      <c r="EH68" s="110"/>
      <c r="EI68" s="110"/>
      <c r="EJ68" s="110"/>
      <c r="EK68" s="110"/>
      <c r="EL68" s="110"/>
      <c r="EM68" s="110"/>
      <c r="EN68" s="110"/>
      <c r="EO68" s="110"/>
      <c r="EP68" s="110"/>
      <c r="EQ68" s="110"/>
      <c r="ER68" s="110"/>
      <c r="ES68" s="110"/>
      <c r="ET68" s="110"/>
      <c r="EU68" s="110"/>
      <c r="EV68" s="110"/>
      <c r="EW68" s="110"/>
      <c r="EX68" s="110"/>
      <c r="EY68" s="110"/>
      <c r="EZ68" s="110"/>
      <c r="FA68" s="110"/>
      <c r="FB68" s="110"/>
      <c r="FC68" s="110"/>
      <c r="FD68" s="110"/>
      <c r="FE68" s="110"/>
      <c r="FF68" s="110"/>
      <c r="FG68" s="110"/>
      <c r="FH68" s="110"/>
      <c r="FI68" s="110"/>
      <c r="FJ68" s="110"/>
      <c r="FK68" s="110"/>
      <c r="FL68" s="110"/>
      <c r="FM68" s="110"/>
      <c r="FN68" s="110"/>
      <c r="FO68" s="110"/>
      <c r="FP68" s="110"/>
      <c r="FQ68" s="110"/>
      <c r="FR68" s="110"/>
      <c r="FS68" s="110"/>
      <c r="FT68" s="110"/>
    </row>
    <row r="69" spans="1:176" x14ac:dyDescent="0.2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110"/>
      <c r="CU69" s="110"/>
      <c r="CV69" s="110"/>
      <c r="CW69" s="110"/>
      <c r="CX69" s="110"/>
      <c r="CY69" s="110"/>
      <c r="CZ69" s="110"/>
      <c r="DA69" s="110"/>
      <c r="DB69" s="110"/>
      <c r="DC69" s="110"/>
      <c r="DD69" s="110"/>
      <c r="DE69" s="110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10"/>
      <c r="DQ69" s="110"/>
      <c r="DR69" s="110"/>
      <c r="DS69" s="110"/>
      <c r="DT69" s="110"/>
      <c r="DU69" s="110"/>
      <c r="DV69" s="110"/>
      <c r="DW69" s="110"/>
      <c r="DX69" s="110"/>
      <c r="DY69" s="110"/>
      <c r="DZ69" s="110"/>
      <c r="EA69" s="110"/>
      <c r="EB69" s="110"/>
      <c r="EC69" s="110"/>
      <c r="ED69" s="110"/>
      <c r="EE69" s="110"/>
      <c r="EF69" s="110"/>
      <c r="EG69" s="110"/>
      <c r="EH69" s="110"/>
      <c r="EI69" s="110"/>
      <c r="EJ69" s="110"/>
      <c r="EK69" s="110"/>
      <c r="EL69" s="110"/>
      <c r="EM69" s="110"/>
      <c r="EN69" s="110"/>
      <c r="EO69" s="110"/>
      <c r="EP69" s="110"/>
      <c r="EQ69" s="110"/>
      <c r="ER69" s="110"/>
      <c r="ES69" s="110"/>
      <c r="ET69" s="110"/>
      <c r="EU69" s="110"/>
      <c r="EV69" s="110"/>
      <c r="EW69" s="110"/>
      <c r="EX69" s="110"/>
      <c r="EY69" s="110"/>
      <c r="EZ69" s="110"/>
      <c r="FA69" s="110"/>
      <c r="FB69" s="110"/>
      <c r="FC69" s="110"/>
      <c r="FD69" s="110"/>
      <c r="FE69" s="110"/>
      <c r="FF69" s="110"/>
      <c r="FG69" s="110"/>
      <c r="FH69" s="110"/>
      <c r="FI69" s="110"/>
      <c r="FJ69" s="110"/>
      <c r="FK69" s="110"/>
      <c r="FL69" s="110"/>
      <c r="FM69" s="110"/>
      <c r="FN69" s="110"/>
      <c r="FO69" s="110"/>
      <c r="FP69" s="110"/>
      <c r="FQ69" s="110"/>
      <c r="FR69" s="110"/>
      <c r="FS69" s="110"/>
      <c r="FT69" s="110"/>
    </row>
    <row r="70" spans="1:176" x14ac:dyDescent="0.2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  <c r="CX70" s="110"/>
      <c r="CY70" s="110"/>
      <c r="CZ70" s="110"/>
      <c r="DA70" s="110"/>
      <c r="DB70" s="110"/>
      <c r="DC70" s="110"/>
      <c r="DD70" s="110"/>
      <c r="DE70" s="110"/>
      <c r="DF70" s="110"/>
      <c r="DG70" s="110"/>
      <c r="DH70" s="110"/>
      <c r="DI70" s="110"/>
      <c r="DJ70" s="110"/>
      <c r="DK70" s="110"/>
      <c r="DL70" s="110"/>
      <c r="DM70" s="110"/>
      <c r="DN70" s="110"/>
      <c r="DO70" s="110"/>
      <c r="DP70" s="110"/>
      <c r="DQ70" s="110"/>
      <c r="DR70" s="110"/>
      <c r="DS70" s="110"/>
      <c r="DT70" s="110"/>
      <c r="DU70" s="110"/>
      <c r="DV70" s="110"/>
      <c r="DW70" s="110"/>
      <c r="DX70" s="110"/>
      <c r="DY70" s="110"/>
      <c r="DZ70" s="110"/>
      <c r="EA70" s="110"/>
      <c r="EB70" s="110"/>
      <c r="EC70" s="110"/>
      <c r="ED70" s="110"/>
      <c r="EE70" s="110"/>
      <c r="EF70" s="110"/>
      <c r="EG70" s="110"/>
      <c r="EH70" s="110"/>
      <c r="EI70" s="110"/>
      <c r="EJ70" s="110"/>
      <c r="EK70" s="110"/>
      <c r="EL70" s="110"/>
      <c r="EM70" s="110"/>
      <c r="EN70" s="110"/>
      <c r="EO70" s="110"/>
      <c r="EP70" s="110"/>
      <c r="EQ70" s="110"/>
      <c r="ER70" s="110"/>
      <c r="ES70" s="110"/>
      <c r="ET70" s="110"/>
      <c r="EU70" s="110"/>
      <c r="EV70" s="110"/>
      <c r="EW70" s="110"/>
      <c r="EX70" s="110"/>
      <c r="EY70" s="110"/>
      <c r="EZ70" s="110"/>
      <c r="FA70" s="110"/>
      <c r="FB70" s="110"/>
      <c r="FC70" s="110"/>
      <c r="FD70" s="110"/>
      <c r="FE70" s="110"/>
      <c r="FF70" s="110"/>
      <c r="FG70" s="110"/>
      <c r="FH70" s="110"/>
      <c r="FI70" s="110"/>
      <c r="FJ70" s="110"/>
      <c r="FK70" s="110"/>
      <c r="FL70" s="110"/>
      <c r="FM70" s="110"/>
      <c r="FN70" s="110"/>
      <c r="FO70" s="110"/>
      <c r="FP70" s="110"/>
      <c r="FQ70" s="110"/>
      <c r="FR70" s="110"/>
      <c r="FS70" s="110"/>
      <c r="FT70" s="110"/>
    </row>
    <row r="71" spans="1:176" x14ac:dyDescent="0.2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  <c r="CY71" s="110"/>
      <c r="CZ71" s="110"/>
      <c r="DA71" s="110"/>
      <c r="DB71" s="110"/>
      <c r="DC71" s="110"/>
      <c r="DD71" s="110"/>
      <c r="DE71" s="110"/>
      <c r="DF71" s="110"/>
      <c r="DG71" s="110"/>
      <c r="DH71" s="110"/>
      <c r="DI71" s="110"/>
      <c r="DJ71" s="110"/>
      <c r="DK71" s="110"/>
      <c r="DL71" s="110"/>
      <c r="DM71" s="110"/>
      <c r="DN71" s="110"/>
      <c r="DO71" s="110"/>
      <c r="DP71" s="110"/>
      <c r="DQ71" s="110"/>
      <c r="DR71" s="110"/>
      <c r="DS71" s="110"/>
      <c r="DT71" s="110"/>
      <c r="DU71" s="110"/>
      <c r="DV71" s="110"/>
      <c r="DW71" s="110"/>
      <c r="DX71" s="110"/>
      <c r="DY71" s="110"/>
      <c r="DZ71" s="110"/>
      <c r="EA71" s="110"/>
      <c r="EB71" s="110"/>
      <c r="EC71" s="110"/>
      <c r="ED71" s="110"/>
      <c r="EE71" s="110"/>
      <c r="EF71" s="110"/>
      <c r="EG71" s="110"/>
      <c r="EH71" s="110"/>
      <c r="EI71" s="110"/>
      <c r="EJ71" s="110"/>
      <c r="EK71" s="110"/>
      <c r="EL71" s="110"/>
      <c r="EM71" s="110"/>
      <c r="EN71" s="110"/>
      <c r="EO71" s="110"/>
      <c r="EP71" s="110"/>
      <c r="EQ71" s="110"/>
      <c r="ER71" s="110"/>
      <c r="ES71" s="110"/>
      <c r="ET71" s="110"/>
      <c r="EU71" s="110"/>
      <c r="EV71" s="110"/>
      <c r="EW71" s="110"/>
      <c r="EX71" s="110"/>
      <c r="EY71" s="110"/>
      <c r="EZ71" s="110"/>
      <c r="FA71" s="110"/>
      <c r="FB71" s="110"/>
      <c r="FC71" s="110"/>
      <c r="FD71" s="110"/>
      <c r="FE71" s="110"/>
      <c r="FF71" s="110"/>
      <c r="FG71" s="110"/>
      <c r="FH71" s="110"/>
      <c r="FI71" s="110"/>
      <c r="FJ71" s="110"/>
      <c r="FK71" s="110"/>
      <c r="FL71" s="110"/>
      <c r="FM71" s="110"/>
      <c r="FN71" s="110"/>
      <c r="FO71" s="110"/>
      <c r="FP71" s="110"/>
      <c r="FQ71" s="110"/>
      <c r="FR71" s="110"/>
      <c r="FS71" s="110"/>
      <c r="FT71" s="110"/>
    </row>
    <row r="72" spans="1:176" x14ac:dyDescent="0.2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  <c r="CX72" s="110"/>
      <c r="CY72" s="110"/>
      <c r="CZ72" s="110"/>
      <c r="DA72" s="110"/>
      <c r="DB72" s="110"/>
      <c r="DC72" s="110"/>
      <c r="DD72" s="110"/>
      <c r="DE72" s="110"/>
      <c r="DF72" s="110"/>
      <c r="DG72" s="110"/>
      <c r="DH72" s="110"/>
      <c r="DI72" s="110"/>
      <c r="DJ72" s="110"/>
      <c r="DK72" s="110"/>
      <c r="DL72" s="110"/>
      <c r="DM72" s="110"/>
      <c r="DN72" s="110"/>
      <c r="DO72" s="110"/>
      <c r="DP72" s="110"/>
      <c r="DQ72" s="110"/>
      <c r="DR72" s="110"/>
      <c r="DS72" s="110"/>
      <c r="DT72" s="110"/>
      <c r="DU72" s="110"/>
      <c r="DV72" s="110"/>
      <c r="DW72" s="110"/>
      <c r="DX72" s="110"/>
      <c r="DY72" s="110"/>
      <c r="DZ72" s="110"/>
      <c r="EA72" s="110"/>
      <c r="EB72" s="110"/>
      <c r="EC72" s="110"/>
      <c r="ED72" s="110"/>
      <c r="EE72" s="110"/>
      <c r="EF72" s="110"/>
      <c r="EG72" s="110"/>
      <c r="EH72" s="110"/>
      <c r="EI72" s="110"/>
      <c r="EJ72" s="110"/>
      <c r="EK72" s="110"/>
      <c r="EL72" s="110"/>
      <c r="EM72" s="110"/>
      <c r="EN72" s="110"/>
      <c r="EO72" s="110"/>
      <c r="EP72" s="110"/>
      <c r="EQ72" s="110"/>
      <c r="ER72" s="110"/>
      <c r="ES72" s="110"/>
      <c r="ET72" s="110"/>
      <c r="EU72" s="110"/>
      <c r="EV72" s="110"/>
      <c r="EW72" s="110"/>
      <c r="EX72" s="110"/>
      <c r="EY72" s="110"/>
      <c r="EZ72" s="110"/>
      <c r="FA72" s="110"/>
      <c r="FB72" s="110"/>
      <c r="FC72" s="110"/>
      <c r="FD72" s="110"/>
      <c r="FE72" s="110"/>
      <c r="FF72" s="110"/>
      <c r="FG72" s="110"/>
      <c r="FH72" s="110"/>
      <c r="FI72" s="110"/>
      <c r="FJ72" s="110"/>
      <c r="FK72" s="110"/>
      <c r="FL72" s="110"/>
      <c r="FM72" s="110"/>
      <c r="FN72" s="110"/>
      <c r="FO72" s="110"/>
      <c r="FP72" s="110"/>
      <c r="FQ72" s="110"/>
      <c r="FR72" s="110"/>
      <c r="FS72" s="110"/>
      <c r="FT72" s="110"/>
    </row>
    <row r="73" spans="1:176" x14ac:dyDescent="0.2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  <c r="CX73" s="110"/>
      <c r="CY73" s="110"/>
      <c r="CZ73" s="110"/>
      <c r="DA73" s="110"/>
      <c r="DB73" s="110"/>
      <c r="DC73" s="110"/>
      <c r="DD73" s="110"/>
      <c r="DE73" s="110"/>
      <c r="DF73" s="110"/>
      <c r="DG73" s="110"/>
      <c r="DH73" s="110"/>
      <c r="DI73" s="110"/>
      <c r="DJ73" s="110"/>
      <c r="DK73" s="110"/>
      <c r="DL73" s="110"/>
      <c r="DM73" s="110"/>
      <c r="DN73" s="110"/>
      <c r="DO73" s="110"/>
      <c r="DP73" s="110"/>
      <c r="DQ73" s="110"/>
      <c r="DR73" s="110"/>
      <c r="DS73" s="110"/>
      <c r="DT73" s="110"/>
      <c r="DU73" s="110"/>
      <c r="DV73" s="110"/>
      <c r="DW73" s="110"/>
      <c r="DX73" s="110"/>
      <c r="DY73" s="110"/>
      <c r="DZ73" s="110"/>
      <c r="EA73" s="110"/>
      <c r="EB73" s="110"/>
      <c r="EC73" s="110"/>
      <c r="ED73" s="110"/>
      <c r="EE73" s="110"/>
      <c r="EF73" s="110"/>
      <c r="EG73" s="110"/>
      <c r="EH73" s="110"/>
      <c r="EI73" s="110"/>
      <c r="EJ73" s="110"/>
      <c r="EK73" s="110"/>
      <c r="EL73" s="110"/>
      <c r="EM73" s="110"/>
      <c r="EN73" s="110"/>
      <c r="EO73" s="110"/>
      <c r="EP73" s="110"/>
      <c r="EQ73" s="110"/>
      <c r="ER73" s="110"/>
      <c r="ES73" s="110"/>
      <c r="ET73" s="110"/>
      <c r="EU73" s="110"/>
      <c r="EV73" s="110"/>
      <c r="EW73" s="110"/>
      <c r="EX73" s="110"/>
      <c r="EY73" s="110"/>
      <c r="EZ73" s="110"/>
      <c r="FA73" s="110"/>
      <c r="FB73" s="110"/>
      <c r="FC73" s="110"/>
      <c r="FD73" s="110"/>
      <c r="FE73" s="110"/>
      <c r="FF73" s="110"/>
      <c r="FG73" s="110"/>
      <c r="FH73" s="110"/>
      <c r="FI73" s="110"/>
      <c r="FJ73" s="110"/>
      <c r="FK73" s="110"/>
      <c r="FL73" s="110"/>
      <c r="FM73" s="110"/>
      <c r="FN73" s="110"/>
      <c r="FO73" s="110"/>
      <c r="FP73" s="110"/>
      <c r="FQ73" s="110"/>
      <c r="FR73" s="110"/>
      <c r="FS73" s="110"/>
      <c r="FT73" s="110"/>
    </row>
    <row r="74" spans="1:176" x14ac:dyDescent="0.2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  <c r="CX74" s="110"/>
      <c r="CY74" s="110"/>
      <c r="CZ74" s="110"/>
      <c r="DA74" s="110"/>
      <c r="DB74" s="110"/>
      <c r="DC74" s="110"/>
      <c r="DD74" s="110"/>
      <c r="DE74" s="110"/>
      <c r="DF74" s="110"/>
      <c r="DG74" s="110"/>
      <c r="DH74" s="110"/>
      <c r="DI74" s="110"/>
      <c r="DJ74" s="110"/>
      <c r="DK74" s="110"/>
      <c r="DL74" s="110"/>
      <c r="DM74" s="110"/>
      <c r="DN74" s="110"/>
      <c r="DO74" s="110"/>
      <c r="DP74" s="110"/>
      <c r="DQ74" s="110"/>
      <c r="DR74" s="110"/>
      <c r="DS74" s="110"/>
      <c r="DT74" s="110"/>
      <c r="DU74" s="110"/>
      <c r="DV74" s="110"/>
      <c r="DW74" s="110"/>
      <c r="DX74" s="110"/>
      <c r="DY74" s="110"/>
      <c r="DZ74" s="110"/>
      <c r="EA74" s="110"/>
      <c r="EB74" s="110"/>
      <c r="EC74" s="110"/>
      <c r="ED74" s="110"/>
      <c r="EE74" s="110"/>
      <c r="EF74" s="110"/>
      <c r="EG74" s="110"/>
      <c r="EH74" s="110"/>
      <c r="EI74" s="110"/>
      <c r="EJ74" s="110"/>
      <c r="EK74" s="110"/>
      <c r="EL74" s="110"/>
      <c r="EM74" s="110"/>
      <c r="EN74" s="110"/>
      <c r="EO74" s="110"/>
      <c r="EP74" s="110"/>
      <c r="EQ74" s="110"/>
      <c r="ER74" s="110"/>
      <c r="ES74" s="110"/>
      <c r="ET74" s="110"/>
      <c r="EU74" s="110"/>
      <c r="EV74" s="110"/>
      <c r="EW74" s="110"/>
      <c r="EX74" s="110"/>
      <c r="EY74" s="110"/>
      <c r="EZ74" s="110"/>
      <c r="FA74" s="110"/>
      <c r="FB74" s="110"/>
      <c r="FC74" s="110"/>
      <c r="FD74" s="110"/>
      <c r="FE74" s="110"/>
      <c r="FF74" s="110"/>
      <c r="FG74" s="110"/>
      <c r="FH74" s="110"/>
      <c r="FI74" s="110"/>
      <c r="FJ74" s="110"/>
      <c r="FK74" s="110"/>
      <c r="FL74" s="110"/>
      <c r="FM74" s="110"/>
      <c r="FN74" s="110"/>
      <c r="FO74" s="110"/>
      <c r="FP74" s="110"/>
      <c r="FQ74" s="110"/>
      <c r="FR74" s="110"/>
      <c r="FS74" s="110"/>
      <c r="FT74" s="110"/>
    </row>
    <row r="75" spans="1:176" x14ac:dyDescent="0.2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10"/>
      <c r="CO75" s="110"/>
      <c r="CP75" s="110"/>
      <c r="CQ75" s="110"/>
      <c r="CR75" s="110"/>
      <c r="CS75" s="110"/>
      <c r="CT75" s="110"/>
      <c r="CU75" s="110"/>
      <c r="CV75" s="110"/>
      <c r="CW75" s="110"/>
      <c r="CX75" s="110"/>
      <c r="CY75" s="110"/>
      <c r="CZ75" s="110"/>
      <c r="DA75" s="110"/>
      <c r="DB75" s="110"/>
      <c r="DC75" s="110"/>
      <c r="DD75" s="110"/>
      <c r="DE75" s="110"/>
      <c r="DF75" s="110"/>
      <c r="DG75" s="110"/>
      <c r="DH75" s="110"/>
      <c r="DI75" s="110"/>
      <c r="DJ75" s="110"/>
      <c r="DK75" s="110"/>
      <c r="DL75" s="110"/>
      <c r="DM75" s="110"/>
      <c r="DN75" s="110"/>
      <c r="DO75" s="110"/>
      <c r="DP75" s="110"/>
      <c r="DQ75" s="110"/>
      <c r="DR75" s="110"/>
      <c r="DS75" s="110"/>
      <c r="DT75" s="110"/>
      <c r="DU75" s="110"/>
      <c r="DV75" s="110"/>
      <c r="DW75" s="110"/>
      <c r="DX75" s="110"/>
      <c r="DY75" s="110"/>
      <c r="DZ75" s="110"/>
      <c r="EA75" s="110"/>
      <c r="EB75" s="110"/>
      <c r="EC75" s="110"/>
      <c r="ED75" s="110"/>
      <c r="EE75" s="110"/>
      <c r="EF75" s="110"/>
      <c r="EG75" s="110"/>
      <c r="EH75" s="110"/>
      <c r="EI75" s="110"/>
      <c r="EJ75" s="110"/>
      <c r="EK75" s="110"/>
      <c r="EL75" s="110"/>
      <c r="EM75" s="110"/>
      <c r="EN75" s="110"/>
      <c r="EO75" s="110"/>
      <c r="EP75" s="110"/>
      <c r="EQ75" s="110"/>
      <c r="ER75" s="110"/>
      <c r="ES75" s="110"/>
      <c r="ET75" s="110"/>
      <c r="EU75" s="110"/>
      <c r="EV75" s="110"/>
      <c r="EW75" s="110"/>
      <c r="EX75" s="110"/>
      <c r="EY75" s="110"/>
      <c r="EZ75" s="110"/>
      <c r="FA75" s="110"/>
      <c r="FB75" s="110"/>
      <c r="FC75" s="110"/>
      <c r="FD75" s="110"/>
      <c r="FE75" s="110"/>
      <c r="FF75" s="110"/>
      <c r="FG75" s="110"/>
      <c r="FH75" s="110"/>
      <c r="FI75" s="110"/>
      <c r="FJ75" s="110"/>
      <c r="FK75" s="110"/>
      <c r="FL75" s="110"/>
      <c r="FM75" s="110"/>
      <c r="FN75" s="110"/>
      <c r="FO75" s="110"/>
      <c r="FP75" s="110"/>
      <c r="FQ75" s="110"/>
      <c r="FR75" s="110"/>
      <c r="FS75" s="110"/>
      <c r="FT75" s="110"/>
    </row>
    <row r="76" spans="1:176" x14ac:dyDescent="0.2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  <c r="CX76" s="110"/>
      <c r="CY76" s="110"/>
      <c r="CZ76" s="110"/>
      <c r="DA76" s="110"/>
      <c r="DB76" s="110"/>
      <c r="DC76" s="110"/>
      <c r="DD76" s="110"/>
      <c r="DE76" s="110"/>
      <c r="DF76" s="110"/>
      <c r="DG76" s="110"/>
      <c r="DH76" s="110"/>
      <c r="DI76" s="110"/>
      <c r="DJ76" s="110"/>
      <c r="DK76" s="110"/>
      <c r="DL76" s="110"/>
      <c r="DM76" s="110"/>
      <c r="DN76" s="110"/>
      <c r="DO76" s="110"/>
      <c r="DP76" s="110"/>
      <c r="DQ76" s="110"/>
      <c r="DR76" s="110"/>
      <c r="DS76" s="110"/>
      <c r="DT76" s="110"/>
      <c r="DU76" s="110"/>
      <c r="DV76" s="110"/>
      <c r="DW76" s="110"/>
      <c r="DX76" s="110"/>
      <c r="DY76" s="110"/>
      <c r="DZ76" s="110"/>
      <c r="EA76" s="110"/>
      <c r="EB76" s="110"/>
      <c r="EC76" s="110"/>
      <c r="ED76" s="110"/>
      <c r="EE76" s="110"/>
      <c r="EF76" s="110"/>
      <c r="EG76" s="110"/>
      <c r="EH76" s="110"/>
      <c r="EI76" s="110"/>
      <c r="EJ76" s="110"/>
      <c r="EK76" s="110"/>
      <c r="EL76" s="110"/>
      <c r="EM76" s="110"/>
      <c r="EN76" s="110"/>
      <c r="EO76" s="110"/>
      <c r="EP76" s="110"/>
      <c r="EQ76" s="110"/>
      <c r="ER76" s="110"/>
      <c r="ES76" s="110"/>
      <c r="ET76" s="110"/>
      <c r="EU76" s="110"/>
      <c r="EV76" s="110"/>
      <c r="EW76" s="110"/>
      <c r="EX76" s="110"/>
      <c r="EY76" s="110"/>
      <c r="EZ76" s="110"/>
      <c r="FA76" s="110"/>
      <c r="FB76" s="110"/>
      <c r="FC76" s="110"/>
      <c r="FD76" s="110"/>
      <c r="FE76" s="110"/>
      <c r="FF76" s="110"/>
      <c r="FG76" s="110"/>
      <c r="FH76" s="110"/>
      <c r="FI76" s="110"/>
      <c r="FJ76" s="110"/>
      <c r="FK76" s="110"/>
      <c r="FL76" s="110"/>
      <c r="FM76" s="110"/>
      <c r="FN76" s="110"/>
      <c r="FO76" s="110"/>
      <c r="FP76" s="110"/>
      <c r="FQ76" s="110"/>
      <c r="FR76" s="110"/>
      <c r="FS76" s="110"/>
      <c r="FT76" s="110"/>
    </row>
    <row r="77" spans="1:176" x14ac:dyDescent="0.2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  <c r="CN77" s="110"/>
      <c r="CO77" s="110"/>
      <c r="CP77" s="110"/>
      <c r="CQ77" s="110"/>
      <c r="CR77" s="110"/>
      <c r="CS77" s="110"/>
      <c r="CT77" s="110"/>
      <c r="CU77" s="110"/>
      <c r="CV77" s="110"/>
      <c r="CW77" s="110"/>
      <c r="CX77" s="110"/>
      <c r="CY77" s="110"/>
      <c r="CZ77" s="110"/>
      <c r="DA77" s="110"/>
      <c r="DB77" s="110"/>
      <c r="DC77" s="110"/>
      <c r="DD77" s="110"/>
      <c r="DE77" s="110"/>
      <c r="DF77" s="110"/>
      <c r="DG77" s="110"/>
      <c r="DH77" s="110"/>
      <c r="DI77" s="110"/>
      <c r="DJ77" s="110"/>
      <c r="DK77" s="110"/>
      <c r="DL77" s="110"/>
      <c r="DM77" s="110"/>
      <c r="DN77" s="110"/>
      <c r="DO77" s="110"/>
      <c r="DP77" s="110"/>
      <c r="DQ77" s="110"/>
      <c r="DR77" s="110"/>
      <c r="DS77" s="110"/>
      <c r="DT77" s="110"/>
      <c r="DU77" s="110"/>
      <c r="DV77" s="110"/>
      <c r="DW77" s="110"/>
      <c r="DX77" s="110"/>
      <c r="DY77" s="110"/>
      <c r="DZ77" s="110"/>
      <c r="EA77" s="110"/>
      <c r="EB77" s="110"/>
      <c r="EC77" s="110"/>
      <c r="ED77" s="110"/>
      <c r="EE77" s="110"/>
      <c r="EF77" s="110"/>
      <c r="EG77" s="110"/>
      <c r="EH77" s="110"/>
      <c r="EI77" s="110"/>
      <c r="EJ77" s="110"/>
      <c r="EK77" s="110"/>
      <c r="EL77" s="110"/>
      <c r="EM77" s="110"/>
      <c r="EN77" s="110"/>
      <c r="EO77" s="110"/>
      <c r="EP77" s="110"/>
      <c r="EQ77" s="110"/>
      <c r="ER77" s="110"/>
      <c r="ES77" s="110"/>
      <c r="ET77" s="110"/>
      <c r="EU77" s="110"/>
      <c r="EV77" s="110"/>
      <c r="EW77" s="110"/>
      <c r="EX77" s="110"/>
      <c r="EY77" s="110"/>
      <c r="EZ77" s="110"/>
      <c r="FA77" s="110"/>
      <c r="FB77" s="110"/>
      <c r="FC77" s="110"/>
      <c r="FD77" s="110"/>
      <c r="FE77" s="110"/>
      <c r="FF77" s="110"/>
      <c r="FG77" s="110"/>
      <c r="FH77" s="110"/>
      <c r="FI77" s="110"/>
      <c r="FJ77" s="110"/>
      <c r="FK77" s="110"/>
      <c r="FL77" s="110"/>
      <c r="FM77" s="110"/>
      <c r="FN77" s="110"/>
      <c r="FO77" s="110"/>
      <c r="FP77" s="110"/>
      <c r="FQ77" s="110"/>
      <c r="FR77" s="110"/>
      <c r="FS77" s="110"/>
      <c r="FT77" s="110"/>
    </row>
    <row r="78" spans="1:176" x14ac:dyDescent="0.2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  <c r="CB78" s="110"/>
      <c r="CC78" s="110"/>
      <c r="CD78" s="110"/>
      <c r="CE78" s="110"/>
      <c r="CF78" s="110"/>
      <c r="CG78" s="110"/>
      <c r="CH78" s="110"/>
      <c r="CI78" s="110"/>
      <c r="CJ78" s="110"/>
      <c r="CK78" s="110"/>
      <c r="CL78" s="110"/>
      <c r="CM78" s="110"/>
      <c r="CN78" s="110"/>
      <c r="CO78" s="110"/>
      <c r="CP78" s="110"/>
      <c r="CQ78" s="110"/>
      <c r="CR78" s="110"/>
      <c r="CS78" s="110"/>
      <c r="CT78" s="110"/>
      <c r="CU78" s="110"/>
      <c r="CV78" s="110"/>
      <c r="CW78" s="110"/>
      <c r="CX78" s="110"/>
      <c r="CY78" s="110"/>
      <c r="CZ78" s="110"/>
      <c r="DA78" s="110"/>
      <c r="DB78" s="110"/>
      <c r="DC78" s="110"/>
      <c r="DD78" s="110"/>
      <c r="DE78" s="110"/>
      <c r="DF78" s="110"/>
      <c r="DG78" s="110"/>
      <c r="DH78" s="110"/>
      <c r="DI78" s="110"/>
      <c r="DJ78" s="110"/>
      <c r="DK78" s="110"/>
      <c r="DL78" s="110"/>
      <c r="DM78" s="110"/>
      <c r="DN78" s="110"/>
      <c r="DO78" s="110"/>
      <c r="DP78" s="110"/>
      <c r="DQ78" s="110"/>
      <c r="DR78" s="110"/>
      <c r="DS78" s="110"/>
      <c r="DT78" s="110"/>
      <c r="DU78" s="110"/>
      <c r="DV78" s="110"/>
      <c r="DW78" s="110"/>
      <c r="DX78" s="110"/>
      <c r="DY78" s="110"/>
      <c r="DZ78" s="110"/>
      <c r="EA78" s="110"/>
      <c r="EB78" s="110"/>
      <c r="EC78" s="110"/>
      <c r="ED78" s="110"/>
      <c r="EE78" s="110"/>
      <c r="EF78" s="110"/>
      <c r="EG78" s="110"/>
      <c r="EH78" s="110"/>
      <c r="EI78" s="110"/>
      <c r="EJ78" s="110"/>
      <c r="EK78" s="110"/>
      <c r="EL78" s="110"/>
      <c r="EM78" s="110"/>
      <c r="EN78" s="110"/>
      <c r="EO78" s="110"/>
      <c r="EP78" s="110"/>
      <c r="EQ78" s="110"/>
      <c r="ER78" s="110"/>
      <c r="ES78" s="110"/>
      <c r="ET78" s="110"/>
      <c r="EU78" s="110"/>
      <c r="EV78" s="110"/>
      <c r="EW78" s="110"/>
      <c r="EX78" s="110"/>
      <c r="EY78" s="110"/>
      <c r="EZ78" s="110"/>
      <c r="FA78" s="110"/>
      <c r="FB78" s="110"/>
      <c r="FC78" s="110"/>
      <c r="FD78" s="110"/>
      <c r="FE78" s="110"/>
      <c r="FF78" s="110"/>
      <c r="FG78" s="110"/>
      <c r="FH78" s="110"/>
      <c r="FI78" s="110"/>
      <c r="FJ78" s="110"/>
      <c r="FK78" s="110"/>
      <c r="FL78" s="110"/>
      <c r="FM78" s="110"/>
      <c r="FN78" s="110"/>
      <c r="FO78" s="110"/>
      <c r="FP78" s="110"/>
      <c r="FQ78" s="110"/>
      <c r="FR78" s="110"/>
      <c r="FS78" s="110"/>
      <c r="FT78" s="110"/>
    </row>
    <row r="79" spans="1:176" x14ac:dyDescent="0.2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110"/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  <c r="CN79" s="110"/>
      <c r="CO79" s="110"/>
      <c r="CP79" s="110"/>
      <c r="CQ79" s="110"/>
      <c r="CR79" s="110"/>
      <c r="CS79" s="110"/>
      <c r="CT79" s="110"/>
      <c r="CU79" s="110"/>
      <c r="CV79" s="110"/>
      <c r="CW79" s="110"/>
      <c r="CX79" s="110"/>
      <c r="CY79" s="110"/>
      <c r="CZ79" s="110"/>
      <c r="DA79" s="110"/>
      <c r="DB79" s="110"/>
      <c r="DC79" s="110"/>
      <c r="DD79" s="110"/>
      <c r="DE79" s="110"/>
      <c r="DF79" s="110"/>
      <c r="DG79" s="110"/>
      <c r="DH79" s="110"/>
      <c r="DI79" s="110"/>
      <c r="DJ79" s="110"/>
      <c r="DK79" s="110"/>
      <c r="DL79" s="110"/>
      <c r="DM79" s="110"/>
      <c r="DN79" s="110"/>
      <c r="DO79" s="110"/>
      <c r="DP79" s="110"/>
      <c r="DQ79" s="110"/>
      <c r="DR79" s="110"/>
      <c r="DS79" s="110"/>
      <c r="DT79" s="110"/>
      <c r="DU79" s="110"/>
      <c r="DV79" s="110"/>
      <c r="DW79" s="110"/>
      <c r="DX79" s="110"/>
      <c r="DY79" s="110"/>
      <c r="DZ79" s="110"/>
      <c r="EA79" s="110"/>
      <c r="EB79" s="110"/>
      <c r="EC79" s="110"/>
      <c r="ED79" s="110"/>
      <c r="EE79" s="110"/>
      <c r="EF79" s="110"/>
      <c r="EG79" s="110"/>
      <c r="EH79" s="110"/>
      <c r="EI79" s="110"/>
      <c r="EJ79" s="110"/>
      <c r="EK79" s="110"/>
      <c r="EL79" s="110"/>
      <c r="EM79" s="110"/>
      <c r="EN79" s="110"/>
      <c r="EO79" s="110"/>
      <c r="EP79" s="110"/>
      <c r="EQ79" s="110"/>
      <c r="ER79" s="110"/>
      <c r="ES79" s="110"/>
      <c r="ET79" s="110"/>
      <c r="EU79" s="110"/>
      <c r="EV79" s="110"/>
      <c r="EW79" s="110"/>
      <c r="EX79" s="110"/>
      <c r="EY79" s="110"/>
      <c r="EZ79" s="110"/>
      <c r="FA79" s="110"/>
      <c r="FB79" s="110"/>
      <c r="FC79" s="110"/>
      <c r="FD79" s="110"/>
      <c r="FE79" s="110"/>
      <c r="FF79" s="110"/>
      <c r="FG79" s="110"/>
      <c r="FH79" s="110"/>
      <c r="FI79" s="110"/>
      <c r="FJ79" s="110"/>
      <c r="FK79" s="110"/>
      <c r="FL79" s="110"/>
      <c r="FM79" s="110"/>
      <c r="FN79" s="110"/>
      <c r="FO79" s="110"/>
      <c r="FP79" s="110"/>
      <c r="FQ79" s="110"/>
      <c r="FR79" s="110"/>
      <c r="FS79" s="110"/>
      <c r="FT79" s="110"/>
    </row>
    <row r="80" spans="1:176" x14ac:dyDescent="0.2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  <c r="CB80" s="110"/>
      <c r="CC80" s="110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  <c r="CN80" s="110"/>
      <c r="CO80" s="110"/>
      <c r="CP80" s="110"/>
      <c r="CQ80" s="110"/>
      <c r="CR80" s="110"/>
      <c r="CS80" s="110"/>
      <c r="CT80" s="110"/>
      <c r="CU80" s="110"/>
      <c r="CV80" s="110"/>
      <c r="CW80" s="110"/>
      <c r="CX80" s="110"/>
      <c r="CY80" s="110"/>
      <c r="CZ80" s="110"/>
      <c r="DA80" s="110"/>
      <c r="DB80" s="110"/>
      <c r="DC80" s="110"/>
      <c r="DD80" s="110"/>
      <c r="DE80" s="110"/>
      <c r="DF80" s="110"/>
      <c r="DG80" s="110"/>
      <c r="DH80" s="110"/>
      <c r="DI80" s="110"/>
      <c r="DJ80" s="110"/>
      <c r="DK80" s="110"/>
      <c r="DL80" s="110"/>
      <c r="DM80" s="110"/>
      <c r="DN80" s="110"/>
      <c r="DO80" s="110"/>
      <c r="DP80" s="110"/>
      <c r="DQ80" s="110"/>
      <c r="DR80" s="110"/>
      <c r="DS80" s="110"/>
      <c r="DT80" s="110"/>
      <c r="DU80" s="110"/>
      <c r="DV80" s="110"/>
      <c r="DW80" s="110"/>
      <c r="DX80" s="110"/>
      <c r="DY80" s="110"/>
      <c r="DZ80" s="110"/>
      <c r="EA80" s="110"/>
      <c r="EB80" s="110"/>
      <c r="EC80" s="110"/>
      <c r="ED80" s="110"/>
      <c r="EE80" s="110"/>
      <c r="EF80" s="110"/>
      <c r="EG80" s="110"/>
      <c r="EH80" s="110"/>
      <c r="EI80" s="110"/>
      <c r="EJ80" s="110"/>
      <c r="EK80" s="110"/>
      <c r="EL80" s="110"/>
      <c r="EM80" s="110"/>
      <c r="EN80" s="110"/>
      <c r="EO80" s="110"/>
      <c r="EP80" s="110"/>
      <c r="EQ80" s="110"/>
      <c r="ER80" s="110"/>
      <c r="ES80" s="110"/>
      <c r="ET80" s="110"/>
      <c r="EU80" s="110"/>
      <c r="EV80" s="110"/>
      <c r="EW80" s="110"/>
      <c r="EX80" s="110"/>
      <c r="EY80" s="110"/>
      <c r="EZ80" s="110"/>
      <c r="FA80" s="110"/>
      <c r="FB80" s="110"/>
      <c r="FC80" s="110"/>
      <c r="FD80" s="110"/>
      <c r="FE80" s="110"/>
      <c r="FF80" s="110"/>
      <c r="FG80" s="110"/>
      <c r="FH80" s="110"/>
      <c r="FI80" s="110"/>
      <c r="FJ80" s="110"/>
      <c r="FK80" s="110"/>
      <c r="FL80" s="110"/>
      <c r="FM80" s="110"/>
      <c r="FN80" s="110"/>
      <c r="FO80" s="110"/>
      <c r="FP80" s="110"/>
      <c r="FQ80" s="110"/>
      <c r="FR80" s="110"/>
      <c r="FS80" s="110"/>
      <c r="FT80" s="110"/>
    </row>
    <row r="81" spans="1:176" x14ac:dyDescent="0.2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  <c r="CN81" s="110"/>
      <c r="CO81" s="110"/>
      <c r="CP81" s="110"/>
      <c r="CQ81" s="110"/>
      <c r="CR81" s="110"/>
      <c r="CS81" s="110"/>
      <c r="CT81" s="110"/>
      <c r="CU81" s="110"/>
      <c r="CV81" s="110"/>
      <c r="CW81" s="110"/>
      <c r="CX81" s="110"/>
      <c r="CY81" s="110"/>
      <c r="CZ81" s="110"/>
      <c r="DA81" s="110"/>
      <c r="DB81" s="110"/>
      <c r="DC81" s="110"/>
      <c r="DD81" s="110"/>
      <c r="DE81" s="110"/>
      <c r="DF81" s="110"/>
      <c r="DG81" s="110"/>
      <c r="DH81" s="110"/>
      <c r="DI81" s="110"/>
      <c r="DJ81" s="110"/>
      <c r="DK81" s="110"/>
      <c r="DL81" s="110"/>
      <c r="DM81" s="110"/>
      <c r="DN81" s="110"/>
      <c r="DO81" s="110"/>
      <c r="DP81" s="110"/>
      <c r="DQ81" s="110"/>
      <c r="DR81" s="110"/>
      <c r="DS81" s="110"/>
      <c r="DT81" s="110"/>
      <c r="DU81" s="110"/>
      <c r="DV81" s="110"/>
      <c r="DW81" s="110"/>
      <c r="DX81" s="110"/>
      <c r="DY81" s="110"/>
      <c r="DZ81" s="110"/>
      <c r="EA81" s="110"/>
      <c r="EB81" s="110"/>
      <c r="EC81" s="110"/>
      <c r="ED81" s="110"/>
      <c r="EE81" s="110"/>
      <c r="EF81" s="110"/>
      <c r="EG81" s="110"/>
      <c r="EH81" s="110"/>
      <c r="EI81" s="110"/>
      <c r="EJ81" s="110"/>
      <c r="EK81" s="110"/>
      <c r="EL81" s="110"/>
      <c r="EM81" s="110"/>
      <c r="EN81" s="110"/>
      <c r="EO81" s="110"/>
      <c r="EP81" s="110"/>
      <c r="EQ81" s="110"/>
      <c r="ER81" s="110"/>
      <c r="ES81" s="110"/>
      <c r="ET81" s="110"/>
      <c r="EU81" s="110"/>
      <c r="EV81" s="110"/>
      <c r="EW81" s="110"/>
      <c r="EX81" s="110"/>
      <c r="EY81" s="110"/>
      <c r="EZ81" s="110"/>
      <c r="FA81" s="110"/>
      <c r="FB81" s="110"/>
      <c r="FC81" s="110"/>
      <c r="FD81" s="110"/>
      <c r="FE81" s="110"/>
      <c r="FF81" s="110"/>
      <c r="FG81" s="110"/>
      <c r="FH81" s="110"/>
      <c r="FI81" s="110"/>
      <c r="FJ81" s="110"/>
      <c r="FK81" s="110"/>
      <c r="FL81" s="110"/>
      <c r="FM81" s="110"/>
      <c r="FN81" s="110"/>
      <c r="FO81" s="110"/>
      <c r="FP81" s="110"/>
      <c r="FQ81" s="110"/>
      <c r="FR81" s="110"/>
      <c r="FS81" s="110"/>
      <c r="FT81" s="110"/>
    </row>
    <row r="82" spans="1:176" x14ac:dyDescent="0.2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10"/>
      <c r="BY82" s="110"/>
      <c r="BZ82" s="110"/>
      <c r="CA82" s="110"/>
      <c r="CB82" s="110"/>
      <c r="CC82" s="110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  <c r="CN82" s="110"/>
      <c r="CO82" s="110"/>
      <c r="CP82" s="110"/>
      <c r="CQ82" s="110"/>
      <c r="CR82" s="110"/>
      <c r="CS82" s="110"/>
      <c r="CT82" s="110"/>
      <c r="CU82" s="110"/>
      <c r="CV82" s="110"/>
      <c r="CW82" s="110"/>
      <c r="CX82" s="110"/>
      <c r="CY82" s="110"/>
      <c r="CZ82" s="110"/>
      <c r="DA82" s="110"/>
      <c r="DB82" s="110"/>
      <c r="DC82" s="110"/>
      <c r="DD82" s="110"/>
      <c r="DE82" s="110"/>
      <c r="DF82" s="110"/>
      <c r="DG82" s="110"/>
      <c r="DH82" s="110"/>
      <c r="DI82" s="110"/>
      <c r="DJ82" s="110"/>
      <c r="DK82" s="110"/>
      <c r="DL82" s="110"/>
      <c r="DM82" s="110"/>
      <c r="DN82" s="110"/>
      <c r="DO82" s="110"/>
      <c r="DP82" s="110"/>
      <c r="DQ82" s="110"/>
      <c r="DR82" s="110"/>
      <c r="DS82" s="110"/>
      <c r="DT82" s="110"/>
      <c r="DU82" s="110"/>
      <c r="DV82" s="110"/>
      <c r="DW82" s="110"/>
      <c r="DX82" s="110"/>
      <c r="DY82" s="110"/>
      <c r="DZ82" s="110"/>
      <c r="EA82" s="110"/>
      <c r="EB82" s="110"/>
      <c r="EC82" s="110"/>
      <c r="ED82" s="110"/>
      <c r="EE82" s="110"/>
      <c r="EF82" s="110"/>
      <c r="EG82" s="110"/>
      <c r="EH82" s="110"/>
      <c r="EI82" s="110"/>
      <c r="EJ82" s="110"/>
      <c r="EK82" s="110"/>
      <c r="EL82" s="110"/>
      <c r="EM82" s="110"/>
      <c r="EN82" s="110"/>
      <c r="EO82" s="110"/>
      <c r="EP82" s="110"/>
      <c r="EQ82" s="110"/>
      <c r="ER82" s="110"/>
      <c r="ES82" s="110"/>
      <c r="ET82" s="110"/>
      <c r="EU82" s="110"/>
      <c r="EV82" s="110"/>
      <c r="EW82" s="110"/>
      <c r="EX82" s="110"/>
      <c r="EY82" s="110"/>
      <c r="EZ82" s="110"/>
      <c r="FA82" s="110"/>
      <c r="FB82" s="110"/>
      <c r="FC82" s="110"/>
      <c r="FD82" s="110"/>
      <c r="FE82" s="110"/>
      <c r="FF82" s="110"/>
      <c r="FG82" s="110"/>
      <c r="FH82" s="110"/>
      <c r="FI82" s="110"/>
      <c r="FJ82" s="110"/>
      <c r="FK82" s="110"/>
      <c r="FL82" s="110"/>
      <c r="FM82" s="110"/>
      <c r="FN82" s="110"/>
      <c r="FO82" s="110"/>
      <c r="FP82" s="110"/>
      <c r="FQ82" s="110"/>
      <c r="FR82" s="110"/>
      <c r="FS82" s="110"/>
      <c r="FT82" s="110"/>
    </row>
    <row r="83" spans="1:176" x14ac:dyDescent="0.2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10"/>
      <c r="BY83" s="110"/>
      <c r="BZ83" s="110"/>
      <c r="CA83" s="110"/>
      <c r="CB83" s="110"/>
      <c r="CC83" s="110"/>
      <c r="CD83" s="110"/>
      <c r="CE83" s="110"/>
      <c r="CF83" s="110"/>
      <c r="CG83" s="110"/>
      <c r="CH83" s="110"/>
      <c r="CI83" s="110"/>
      <c r="CJ83" s="110"/>
      <c r="CK83" s="110"/>
      <c r="CL83" s="110"/>
      <c r="CM83" s="110"/>
      <c r="CN83" s="110"/>
      <c r="CO83" s="110"/>
      <c r="CP83" s="110"/>
      <c r="CQ83" s="110"/>
      <c r="CR83" s="110"/>
      <c r="CS83" s="110"/>
      <c r="CT83" s="110"/>
      <c r="CU83" s="110"/>
      <c r="CV83" s="110"/>
      <c r="CW83" s="110"/>
      <c r="CX83" s="110"/>
      <c r="CY83" s="110"/>
      <c r="CZ83" s="110"/>
      <c r="DA83" s="110"/>
      <c r="DB83" s="110"/>
      <c r="DC83" s="110"/>
      <c r="DD83" s="110"/>
      <c r="DE83" s="110"/>
      <c r="DF83" s="110"/>
      <c r="DG83" s="110"/>
      <c r="DH83" s="110"/>
      <c r="DI83" s="110"/>
      <c r="DJ83" s="110"/>
      <c r="DK83" s="110"/>
      <c r="DL83" s="110"/>
      <c r="DM83" s="110"/>
      <c r="DN83" s="110"/>
      <c r="DO83" s="110"/>
      <c r="DP83" s="110"/>
      <c r="DQ83" s="110"/>
      <c r="DR83" s="110"/>
      <c r="DS83" s="110"/>
      <c r="DT83" s="110"/>
      <c r="DU83" s="110"/>
      <c r="DV83" s="110"/>
      <c r="DW83" s="110"/>
      <c r="DX83" s="110"/>
      <c r="DY83" s="110"/>
      <c r="DZ83" s="110"/>
      <c r="EA83" s="110"/>
      <c r="EB83" s="110"/>
      <c r="EC83" s="110"/>
      <c r="ED83" s="110"/>
      <c r="EE83" s="110"/>
      <c r="EF83" s="110"/>
      <c r="EG83" s="110"/>
      <c r="EH83" s="110"/>
      <c r="EI83" s="110"/>
      <c r="EJ83" s="110"/>
      <c r="EK83" s="110"/>
      <c r="EL83" s="110"/>
      <c r="EM83" s="110"/>
      <c r="EN83" s="110"/>
      <c r="EO83" s="110"/>
      <c r="EP83" s="110"/>
      <c r="EQ83" s="110"/>
      <c r="ER83" s="110"/>
      <c r="ES83" s="110"/>
      <c r="ET83" s="110"/>
      <c r="EU83" s="110"/>
      <c r="EV83" s="110"/>
      <c r="EW83" s="110"/>
      <c r="EX83" s="110"/>
      <c r="EY83" s="110"/>
      <c r="EZ83" s="110"/>
      <c r="FA83" s="110"/>
      <c r="FB83" s="110"/>
      <c r="FC83" s="110"/>
      <c r="FD83" s="110"/>
      <c r="FE83" s="110"/>
      <c r="FF83" s="110"/>
      <c r="FG83" s="110"/>
      <c r="FH83" s="110"/>
      <c r="FI83" s="110"/>
      <c r="FJ83" s="110"/>
      <c r="FK83" s="110"/>
      <c r="FL83" s="110"/>
      <c r="FM83" s="110"/>
      <c r="FN83" s="110"/>
      <c r="FO83" s="110"/>
      <c r="FP83" s="110"/>
      <c r="FQ83" s="110"/>
      <c r="FR83" s="110"/>
      <c r="FS83" s="110"/>
      <c r="FT83" s="110"/>
    </row>
    <row r="84" spans="1:176" x14ac:dyDescent="0.2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10"/>
      <c r="BM84" s="110"/>
      <c r="BN84" s="110"/>
      <c r="BO84" s="110"/>
      <c r="BP84" s="110"/>
      <c r="BQ84" s="110"/>
      <c r="BR84" s="110"/>
      <c r="BS84" s="110"/>
      <c r="BT84" s="110"/>
      <c r="BU84" s="110"/>
      <c r="BV84" s="110"/>
      <c r="BW84" s="110"/>
      <c r="BX84" s="110"/>
      <c r="BY84" s="110"/>
      <c r="BZ84" s="110"/>
      <c r="CA84" s="110"/>
      <c r="CB84" s="110"/>
      <c r="CC84" s="110"/>
      <c r="CD84" s="110"/>
      <c r="CE84" s="110"/>
      <c r="CF84" s="110"/>
      <c r="CG84" s="110"/>
      <c r="CH84" s="110"/>
      <c r="CI84" s="110"/>
      <c r="CJ84" s="110"/>
      <c r="CK84" s="110"/>
      <c r="CL84" s="110"/>
      <c r="CM84" s="110"/>
      <c r="CN84" s="110"/>
      <c r="CO84" s="110"/>
      <c r="CP84" s="110"/>
      <c r="CQ84" s="110"/>
      <c r="CR84" s="110"/>
      <c r="CS84" s="110"/>
      <c r="CT84" s="110"/>
      <c r="CU84" s="110"/>
      <c r="CV84" s="110"/>
      <c r="CW84" s="110"/>
      <c r="CX84" s="110"/>
      <c r="CY84" s="110"/>
      <c r="CZ84" s="110"/>
      <c r="DA84" s="110"/>
      <c r="DB84" s="110"/>
      <c r="DC84" s="110"/>
      <c r="DD84" s="110"/>
      <c r="DE84" s="110"/>
      <c r="DF84" s="110"/>
      <c r="DG84" s="110"/>
      <c r="DH84" s="110"/>
      <c r="DI84" s="110"/>
      <c r="DJ84" s="110"/>
      <c r="DK84" s="110"/>
      <c r="DL84" s="110"/>
      <c r="DM84" s="110"/>
      <c r="DN84" s="110"/>
      <c r="DO84" s="110"/>
      <c r="DP84" s="110"/>
      <c r="DQ84" s="110"/>
      <c r="DR84" s="110"/>
      <c r="DS84" s="110"/>
      <c r="DT84" s="110"/>
      <c r="DU84" s="110"/>
      <c r="DV84" s="110"/>
      <c r="DW84" s="110"/>
      <c r="DX84" s="110"/>
      <c r="DY84" s="110"/>
      <c r="DZ84" s="110"/>
      <c r="EA84" s="110"/>
      <c r="EB84" s="110"/>
      <c r="EC84" s="110"/>
      <c r="ED84" s="110"/>
      <c r="EE84" s="110"/>
      <c r="EF84" s="110"/>
      <c r="EG84" s="110"/>
      <c r="EH84" s="110"/>
      <c r="EI84" s="110"/>
      <c r="EJ84" s="110"/>
      <c r="EK84" s="110"/>
      <c r="EL84" s="110"/>
      <c r="EM84" s="110"/>
      <c r="EN84" s="110"/>
      <c r="EO84" s="110"/>
      <c r="EP84" s="110"/>
      <c r="EQ84" s="110"/>
      <c r="ER84" s="110"/>
      <c r="ES84" s="110"/>
      <c r="ET84" s="110"/>
      <c r="EU84" s="110"/>
      <c r="EV84" s="110"/>
      <c r="EW84" s="110"/>
      <c r="EX84" s="110"/>
      <c r="EY84" s="110"/>
      <c r="EZ84" s="110"/>
      <c r="FA84" s="110"/>
      <c r="FB84" s="110"/>
      <c r="FC84" s="110"/>
      <c r="FD84" s="110"/>
      <c r="FE84" s="110"/>
      <c r="FF84" s="110"/>
      <c r="FG84" s="110"/>
      <c r="FH84" s="110"/>
      <c r="FI84" s="110"/>
      <c r="FJ84" s="110"/>
      <c r="FK84" s="110"/>
      <c r="FL84" s="110"/>
      <c r="FM84" s="110"/>
      <c r="FN84" s="110"/>
      <c r="FO84" s="110"/>
      <c r="FP84" s="110"/>
      <c r="FQ84" s="110"/>
      <c r="FR84" s="110"/>
      <c r="FS84" s="110"/>
      <c r="FT84" s="110"/>
    </row>
    <row r="85" spans="1:176" x14ac:dyDescent="0.2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10"/>
      <c r="BS85" s="110"/>
      <c r="BT85" s="110"/>
      <c r="BU85" s="110"/>
      <c r="BV85" s="110"/>
      <c r="BW85" s="110"/>
      <c r="BX85" s="110"/>
      <c r="BY85" s="110"/>
      <c r="BZ85" s="110"/>
      <c r="CA85" s="110"/>
      <c r="CB85" s="110"/>
      <c r="CC85" s="110"/>
      <c r="CD85" s="110"/>
      <c r="CE85" s="110"/>
      <c r="CF85" s="110"/>
      <c r="CG85" s="110"/>
      <c r="CH85" s="110"/>
      <c r="CI85" s="110"/>
      <c r="CJ85" s="110"/>
      <c r="CK85" s="110"/>
      <c r="CL85" s="110"/>
      <c r="CM85" s="110"/>
      <c r="CN85" s="110"/>
      <c r="CO85" s="110"/>
      <c r="CP85" s="110"/>
      <c r="CQ85" s="110"/>
      <c r="CR85" s="110"/>
      <c r="CS85" s="110"/>
      <c r="CT85" s="110"/>
      <c r="CU85" s="110"/>
      <c r="CV85" s="110"/>
      <c r="CW85" s="110"/>
      <c r="CX85" s="110"/>
      <c r="CY85" s="110"/>
      <c r="CZ85" s="110"/>
      <c r="DA85" s="110"/>
      <c r="DB85" s="110"/>
      <c r="DC85" s="110"/>
      <c r="DD85" s="110"/>
      <c r="DE85" s="110"/>
      <c r="DF85" s="110"/>
      <c r="DG85" s="110"/>
      <c r="DH85" s="110"/>
      <c r="DI85" s="110"/>
      <c r="DJ85" s="110"/>
      <c r="DK85" s="110"/>
      <c r="DL85" s="110"/>
      <c r="DM85" s="110"/>
      <c r="DN85" s="110"/>
      <c r="DO85" s="110"/>
      <c r="DP85" s="110"/>
      <c r="DQ85" s="110"/>
      <c r="DR85" s="110"/>
      <c r="DS85" s="110"/>
      <c r="DT85" s="110"/>
      <c r="DU85" s="110"/>
      <c r="DV85" s="110"/>
      <c r="DW85" s="110"/>
      <c r="DX85" s="110"/>
      <c r="DY85" s="110"/>
      <c r="DZ85" s="110"/>
      <c r="EA85" s="110"/>
      <c r="EB85" s="110"/>
      <c r="EC85" s="110"/>
      <c r="ED85" s="110"/>
      <c r="EE85" s="110"/>
      <c r="EF85" s="110"/>
      <c r="EG85" s="110"/>
      <c r="EH85" s="110"/>
      <c r="EI85" s="110"/>
      <c r="EJ85" s="110"/>
      <c r="EK85" s="110"/>
      <c r="EL85" s="110"/>
      <c r="EM85" s="110"/>
      <c r="EN85" s="110"/>
      <c r="EO85" s="110"/>
      <c r="EP85" s="110"/>
      <c r="EQ85" s="110"/>
      <c r="ER85" s="110"/>
      <c r="ES85" s="110"/>
      <c r="ET85" s="110"/>
      <c r="EU85" s="110"/>
      <c r="EV85" s="110"/>
      <c r="EW85" s="110"/>
      <c r="EX85" s="110"/>
      <c r="EY85" s="110"/>
      <c r="EZ85" s="110"/>
      <c r="FA85" s="110"/>
      <c r="FB85" s="110"/>
      <c r="FC85" s="110"/>
      <c r="FD85" s="110"/>
      <c r="FE85" s="110"/>
      <c r="FF85" s="110"/>
      <c r="FG85" s="110"/>
      <c r="FH85" s="110"/>
      <c r="FI85" s="110"/>
      <c r="FJ85" s="110"/>
      <c r="FK85" s="110"/>
      <c r="FL85" s="110"/>
      <c r="FM85" s="110"/>
      <c r="FN85" s="110"/>
      <c r="FO85" s="110"/>
      <c r="FP85" s="110"/>
      <c r="FQ85" s="110"/>
      <c r="FR85" s="110"/>
      <c r="FS85" s="110"/>
      <c r="FT85" s="110"/>
    </row>
    <row r="86" spans="1:176" x14ac:dyDescent="0.2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  <c r="BX86" s="110"/>
      <c r="BY86" s="110"/>
      <c r="BZ86" s="110"/>
      <c r="CA86" s="110"/>
      <c r="CB86" s="110"/>
      <c r="CC86" s="110"/>
      <c r="CD86" s="110"/>
      <c r="CE86" s="110"/>
      <c r="CF86" s="110"/>
      <c r="CG86" s="110"/>
      <c r="CH86" s="110"/>
      <c r="CI86" s="110"/>
      <c r="CJ86" s="110"/>
      <c r="CK86" s="110"/>
      <c r="CL86" s="110"/>
      <c r="CM86" s="110"/>
      <c r="CN86" s="110"/>
      <c r="CO86" s="110"/>
      <c r="CP86" s="110"/>
      <c r="CQ86" s="110"/>
      <c r="CR86" s="110"/>
      <c r="CS86" s="110"/>
      <c r="CT86" s="110"/>
      <c r="CU86" s="110"/>
      <c r="CV86" s="110"/>
      <c r="CW86" s="110"/>
      <c r="CX86" s="110"/>
      <c r="CY86" s="110"/>
      <c r="CZ86" s="110"/>
      <c r="DA86" s="110"/>
      <c r="DB86" s="110"/>
      <c r="DC86" s="110"/>
      <c r="DD86" s="110"/>
      <c r="DE86" s="110"/>
      <c r="DF86" s="110"/>
      <c r="DG86" s="110"/>
      <c r="DH86" s="110"/>
      <c r="DI86" s="110"/>
      <c r="DJ86" s="110"/>
      <c r="DK86" s="110"/>
      <c r="DL86" s="110"/>
      <c r="DM86" s="110"/>
      <c r="DN86" s="110"/>
      <c r="DO86" s="110"/>
      <c r="DP86" s="110"/>
      <c r="DQ86" s="110"/>
      <c r="DR86" s="110"/>
      <c r="DS86" s="110"/>
      <c r="DT86" s="110"/>
      <c r="DU86" s="110"/>
      <c r="DV86" s="110"/>
      <c r="DW86" s="110"/>
      <c r="DX86" s="110"/>
      <c r="DY86" s="110"/>
      <c r="DZ86" s="110"/>
      <c r="EA86" s="110"/>
      <c r="EB86" s="110"/>
      <c r="EC86" s="110"/>
      <c r="ED86" s="110"/>
      <c r="EE86" s="110"/>
      <c r="EF86" s="110"/>
      <c r="EG86" s="110"/>
      <c r="EH86" s="110"/>
      <c r="EI86" s="110"/>
      <c r="EJ86" s="110"/>
      <c r="EK86" s="110"/>
      <c r="EL86" s="110"/>
      <c r="EM86" s="110"/>
      <c r="EN86" s="110"/>
      <c r="EO86" s="110"/>
      <c r="EP86" s="110"/>
      <c r="EQ86" s="110"/>
      <c r="ER86" s="110"/>
      <c r="ES86" s="110"/>
      <c r="ET86" s="110"/>
      <c r="EU86" s="110"/>
      <c r="EV86" s="110"/>
      <c r="EW86" s="110"/>
      <c r="EX86" s="110"/>
      <c r="EY86" s="110"/>
      <c r="EZ86" s="110"/>
      <c r="FA86" s="110"/>
      <c r="FB86" s="110"/>
      <c r="FC86" s="110"/>
      <c r="FD86" s="110"/>
      <c r="FE86" s="110"/>
      <c r="FF86" s="110"/>
      <c r="FG86" s="110"/>
      <c r="FH86" s="110"/>
      <c r="FI86" s="110"/>
      <c r="FJ86" s="110"/>
      <c r="FK86" s="110"/>
      <c r="FL86" s="110"/>
      <c r="FM86" s="110"/>
      <c r="FN86" s="110"/>
      <c r="FO86" s="110"/>
      <c r="FP86" s="110"/>
      <c r="FQ86" s="110"/>
      <c r="FR86" s="110"/>
      <c r="FS86" s="110"/>
      <c r="FT86" s="110"/>
    </row>
    <row r="87" spans="1:176" x14ac:dyDescent="0.2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  <c r="BX87" s="110"/>
      <c r="BY87" s="110"/>
      <c r="BZ87" s="110"/>
      <c r="CA87" s="110"/>
      <c r="CB87" s="110"/>
      <c r="CC87" s="110"/>
      <c r="CD87" s="110"/>
      <c r="CE87" s="110"/>
      <c r="CF87" s="110"/>
      <c r="CG87" s="110"/>
      <c r="CH87" s="110"/>
      <c r="CI87" s="110"/>
      <c r="CJ87" s="110"/>
      <c r="CK87" s="110"/>
      <c r="CL87" s="110"/>
      <c r="CM87" s="110"/>
      <c r="CN87" s="110"/>
      <c r="CO87" s="110"/>
      <c r="CP87" s="110"/>
      <c r="CQ87" s="110"/>
      <c r="CR87" s="110"/>
      <c r="CS87" s="110"/>
      <c r="CT87" s="110"/>
      <c r="CU87" s="110"/>
      <c r="CV87" s="110"/>
      <c r="CW87" s="110"/>
      <c r="CX87" s="110"/>
      <c r="CY87" s="110"/>
      <c r="CZ87" s="110"/>
      <c r="DA87" s="110"/>
      <c r="DB87" s="110"/>
      <c r="DC87" s="110"/>
      <c r="DD87" s="110"/>
      <c r="DE87" s="110"/>
      <c r="DF87" s="110"/>
      <c r="DG87" s="110"/>
      <c r="DH87" s="110"/>
      <c r="DI87" s="110"/>
      <c r="DJ87" s="110"/>
      <c r="DK87" s="110"/>
      <c r="DL87" s="110"/>
      <c r="DM87" s="110"/>
      <c r="DN87" s="110"/>
      <c r="DO87" s="110"/>
      <c r="DP87" s="110"/>
      <c r="DQ87" s="110"/>
      <c r="DR87" s="110"/>
      <c r="DS87" s="110"/>
      <c r="DT87" s="110"/>
      <c r="DU87" s="110"/>
      <c r="DV87" s="110"/>
      <c r="DW87" s="110"/>
      <c r="DX87" s="110"/>
      <c r="DY87" s="110"/>
      <c r="DZ87" s="110"/>
      <c r="EA87" s="110"/>
      <c r="EB87" s="110"/>
      <c r="EC87" s="110"/>
      <c r="ED87" s="110"/>
      <c r="EE87" s="110"/>
      <c r="EF87" s="110"/>
      <c r="EG87" s="110"/>
      <c r="EH87" s="110"/>
      <c r="EI87" s="110"/>
      <c r="EJ87" s="110"/>
      <c r="EK87" s="110"/>
      <c r="EL87" s="110"/>
      <c r="EM87" s="110"/>
      <c r="EN87" s="110"/>
      <c r="EO87" s="110"/>
      <c r="EP87" s="110"/>
      <c r="EQ87" s="110"/>
      <c r="ER87" s="110"/>
      <c r="ES87" s="110"/>
      <c r="ET87" s="110"/>
      <c r="EU87" s="110"/>
      <c r="EV87" s="110"/>
      <c r="EW87" s="110"/>
      <c r="EX87" s="110"/>
      <c r="EY87" s="110"/>
      <c r="EZ87" s="110"/>
      <c r="FA87" s="110"/>
      <c r="FB87" s="110"/>
      <c r="FC87" s="110"/>
      <c r="FD87" s="110"/>
      <c r="FE87" s="110"/>
      <c r="FF87" s="110"/>
      <c r="FG87" s="110"/>
      <c r="FH87" s="110"/>
      <c r="FI87" s="110"/>
      <c r="FJ87" s="110"/>
      <c r="FK87" s="110"/>
      <c r="FL87" s="110"/>
      <c r="FM87" s="110"/>
      <c r="FN87" s="110"/>
      <c r="FO87" s="110"/>
      <c r="FP87" s="110"/>
      <c r="FQ87" s="110"/>
      <c r="FR87" s="110"/>
      <c r="FS87" s="110"/>
      <c r="FT87" s="110"/>
    </row>
    <row r="88" spans="1:176" x14ac:dyDescent="0.2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0"/>
      <c r="BW88" s="110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/>
      <c r="CH88" s="110"/>
      <c r="CI88" s="110"/>
      <c r="CJ88" s="110"/>
      <c r="CK88" s="110"/>
      <c r="CL88" s="110"/>
      <c r="CM88" s="110"/>
      <c r="CN88" s="110"/>
      <c r="CO88" s="110"/>
      <c r="CP88" s="110"/>
      <c r="CQ88" s="110"/>
      <c r="CR88" s="110"/>
      <c r="CS88" s="110"/>
      <c r="CT88" s="110"/>
      <c r="CU88" s="110"/>
      <c r="CV88" s="110"/>
      <c r="CW88" s="110"/>
      <c r="CX88" s="110"/>
      <c r="CY88" s="110"/>
      <c r="CZ88" s="110"/>
      <c r="DA88" s="110"/>
      <c r="DB88" s="110"/>
      <c r="DC88" s="110"/>
      <c r="DD88" s="110"/>
      <c r="DE88" s="110"/>
      <c r="DF88" s="110"/>
      <c r="DG88" s="110"/>
      <c r="DH88" s="110"/>
      <c r="DI88" s="110"/>
      <c r="DJ88" s="110"/>
      <c r="DK88" s="110"/>
      <c r="DL88" s="110"/>
      <c r="DM88" s="110"/>
      <c r="DN88" s="110"/>
      <c r="DO88" s="110"/>
      <c r="DP88" s="110"/>
      <c r="DQ88" s="110"/>
      <c r="DR88" s="110"/>
      <c r="DS88" s="110"/>
      <c r="DT88" s="110"/>
      <c r="DU88" s="110"/>
      <c r="DV88" s="110"/>
      <c r="DW88" s="110"/>
      <c r="DX88" s="110"/>
      <c r="DY88" s="110"/>
      <c r="DZ88" s="110"/>
      <c r="EA88" s="110"/>
      <c r="EB88" s="110"/>
      <c r="EC88" s="110"/>
      <c r="ED88" s="110"/>
      <c r="EE88" s="110"/>
      <c r="EF88" s="110"/>
      <c r="EG88" s="110"/>
      <c r="EH88" s="110"/>
      <c r="EI88" s="110"/>
      <c r="EJ88" s="110"/>
      <c r="EK88" s="110"/>
      <c r="EL88" s="110"/>
      <c r="EM88" s="110"/>
      <c r="EN88" s="110"/>
      <c r="EO88" s="110"/>
      <c r="EP88" s="110"/>
      <c r="EQ88" s="110"/>
      <c r="ER88" s="110"/>
      <c r="ES88" s="110"/>
      <c r="ET88" s="110"/>
      <c r="EU88" s="110"/>
      <c r="EV88" s="110"/>
      <c r="EW88" s="110"/>
      <c r="EX88" s="110"/>
      <c r="EY88" s="110"/>
      <c r="EZ88" s="110"/>
      <c r="FA88" s="110"/>
      <c r="FB88" s="110"/>
      <c r="FC88" s="110"/>
      <c r="FD88" s="110"/>
      <c r="FE88" s="110"/>
      <c r="FF88" s="110"/>
      <c r="FG88" s="110"/>
      <c r="FH88" s="110"/>
      <c r="FI88" s="110"/>
      <c r="FJ88" s="110"/>
      <c r="FK88" s="110"/>
      <c r="FL88" s="110"/>
      <c r="FM88" s="110"/>
      <c r="FN88" s="110"/>
      <c r="FO88" s="110"/>
      <c r="FP88" s="110"/>
      <c r="FQ88" s="110"/>
      <c r="FR88" s="110"/>
      <c r="FS88" s="110"/>
      <c r="FT88" s="110"/>
    </row>
    <row r="89" spans="1:176" x14ac:dyDescent="0.2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  <c r="CS89" s="110"/>
      <c r="CT89" s="110"/>
      <c r="CU89" s="110"/>
      <c r="CV89" s="110"/>
      <c r="CW89" s="110"/>
      <c r="CX89" s="110"/>
      <c r="CY89" s="110"/>
      <c r="CZ89" s="110"/>
      <c r="DA89" s="110"/>
      <c r="DB89" s="110"/>
      <c r="DC89" s="110"/>
      <c r="DD89" s="110"/>
      <c r="DE89" s="110"/>
      <c r="DF89" s="110"/>
      <c r="DG89" s="110"/>
      <c r="DH89" s="110"/>
      <c r="DI89" s="110"/>
      <c r="DJ89" s="110"/>
      <c r="DK89" s="110"/>
      <c r="DL89" s="110"/>
      <c r="DM89" s="110"/>
      <c r="DN89" s="110"/>
      <c r="DO89" s="110"/>
      <c r="DP89" s="110"/>
      <c r="DQ89" s="110"/>
      <c r="DR89" s="110"/>
      <c r="DS89" s="110"/>
      <c r="DT89" s="110"/>
      <c r="DU89" s="110"/>
      <c r="DV89" s="110"/>
      <c r="DW89" s="110"/>
      <c r="DX89" s="110"/>
      <c r="DY89" s="110"/>
      <c r="DZ89" s="110"/>
      <c r="EA89" s="110"/>
      <c r="EB89" s="110"/>
      <c r="EC89" s="110"/>
      <c r="ED89" s="110"/>
      <c r="EE89" s="110"/>
      <c r="EF89" s="110"/>
      <c r="EG89" s="110"/>
      <c r="EH89" s="110"/>
      <c r="EI89" s="110"/>
      <c r="EJ89" s="110"/>
      <c r="EK89" s="110"/>
      <c r="EL89" s="110"/>
      <c r="EM89" s="110"/>
      <c r="EN89" s="110"/>
      <c r="EO89" s="110"/>
      <c r="EP89" s="110"/>
      <c r="EQ89" s="110"/>
      <c r="ER89" s="110"/>
      <c r="ES89" s="110"/>
      <c r="ET89" s="110"/>
      <c r="EU89" s="110"/>
      <c r="EV89" s="110"/>
      <c r="EW89" s="110"/>
      <c r="EX89" s="110"/>
      <c r="EY89" s="110"/>
      <c r="EZ89" s="110"/>
      <c r="FA89" s="110"/>
      <c r="FB89" s="110"/>
      <c r="FC89" s="110"/>
      <c r="FD89" s="110"/>
      <c r="FE89" s="110"/>
      <c r="FF89" s="110"/>
      <c r="FG89" s="110"/>
      <c r="FH89" s="110"/>
      <c r="FI89" s="110"/>
      <c r="FJ89" s="110"/>
      <c r="FK89" s="110"/>
      <c r="FL89" s="110"/>
      <c r="FM89" s="110"/>
      <c r="FN89" s="110"/>
      <c r="FO89" s="110"/>
      <c r="FP89" s="110"/>
      <c r="FQ89" s="110"/>
      <c r="FR89" s="110"/>
      <c r="FS89" s="110"/>
      <c r="FT89" s="110"/>
    </row>
    <row r="90" spans="1:176" x14ac:dyDescent="0.2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10"/>
      <c r="CQ90" s="110"/>
      <c r="CR90" s="110"/>
      <c r="CS90" s="110"/>
      <c r="CT90" s="110"/>
      <c r="CU90" s="110"/>
      <c r="CV90" s="110"/>
      <c r="CW90" s="110"/>
      <c r="CX90" s="110"/>
      <c r="CY90" s="110"/>
      <c r="CZ90" s="110"/>
      <c r="DA90" s="110"/>
      <c r="DB90" s="110"/>
      <c r="DC90" s="110"/>
      <c r="DD90" s="110"/>
      <c r="DE90" s="110"/>
      <c r="DF90" s="110"/>
      <c r="DG90" s="110"/>
      <c r="DH90" s="110"/>
      <c r="DI90" s="110"/>
      <c r="DJ90" s="110"/>
      <c r="DK90" s="110"/>
      <c r="DL90" s="110"/>
      <c r="DM90" s="110"/>
      <c r="DN90" s="110"/>
      <c r="DO90" s="110"/>
      <c r="DP90" s="110"/>
      <c r="DQ90" s="110"/>
      <c r="DR90" s="110"/>
      <c r="DS90" s="110"/>
      <c r="DT90" s="110"/>
      <c r="DU90" s="110"/>
      <c r="DV90" s="110"/>
      <c r="DW90" s="110"/>
      <c r="DX90" s="110"/>
      <c r="DY90" s="110"/>
      <c r="DZ90" s="110"/>
      <c r="EA90" s="110"/>
      <c r="EB90" s="110"/>
      <c r="EC90" s="110"/>
      <c r="ED90" s="110"/>
      <c r="EE90" s="110"/>
      <c r="EF90" s="110"/>
      <c r="EG90" s="110"/>
      <c r="EH90" s="110"/>
      <c r="EI90" s="110"/>
      <c r="EJ90" s="110"/>
      <c r="EK90" s="110"/>
      <c r="EL90" s="110"/>
      <c r="EM90" s="110"/>
      <c r="EN90" s="110"/>
      <c r="EO90" s="110"/>
      <c r="EP90" s="110"/>
      <c r="EQ90" s="110"/>
      <c r="ER90" s="110"/>
      <c r="ES90" s="110"/>
      <c r="ET90" s="110"/>
      <c r="EU90" s="110"/>
      <c r="EV90" s="110"/>
      <c r="EW90" s="110"/>
      <c r="EX90" s="110"/>
      <c r="EY90" s="110"/>
      <c r="EZ90" s="110"/>
      <c r="FA90" s="110"/>
      <c r="FB90" s="110"/>
      <c r="FC90" s="110"/>
      <c r="FD90" s="110"/>
      <c r="FE90" s="110"/>
      <c r="FF90" s="110"/>
      <c r="FG90" s="110"/>
      <c r="FH90" s="110"/>
      <c r="FI90" s="110"/>
      <c r="FJ90" s="110"/>
      <c r="FK90" s="110"/>
      <c r="FL90" s="110"/>
      <c r="FM90" s="110"/>
      <c r="FN90" s="110"/>
      <c r="FO90" s="110"/>
      <c r="FP90" s="110"/>
      <c r="FQ90" s="110"/>
      <c r="FR90" s="110"/>
      <c r="FS90" s="110"/>
      <c r="FT90" s="110"/>
    </row>
    <row r="91" spans="1:176" x14ac:dyDescent="0.2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0"/>
      <c r="DR91" s="110"/>
      <c r="DS91" s="110"/>
      <c r="DT91" s="110"/>
      <c r="DU91" s="110"/>
      <c r="DV91" s="110"/>
      <c r="DW91" s="110"/>
      <c r="DX91" s="110"/>
      <c r="DY91" s="110"/>
      <c r="DZ91" s="110"/>
      <c r="EA91" s="110"/>
      <c r="EB91" s="110"/>
      <c r="EC91" s="110"/>
      <c r="ED91" s="110"/>
      <c r="EE91" s="110"/>
      <c r="EF91" s="110"/>
      <c r="EG91" s="110"/>
      <c r="EH91" s="110"/>
      <c r="EI91" s="110"/>
      <c r="EJ91" s="110"/>
      <c r="EK91" s="110"/>
      <c r="EL91" s="110"/>
      <c r="EM91" s="110"/>
      <c r="EN91" s="110"/>
      <c r="EO91" s="110"/>
      <c r="EP91" s="110"/>
      <c r="EQ91" s="110"/>
      <c r="ER91" s="110"/>
      <c r="ES91" s="110"/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110"/>
      <c r="FE91" s="110"/>
      <c r="FF91" s="110"/>
      <c r="FG91" s="110"/>
      <c r="FH91" s="110"/>
      <c r="FI91" s="110"/>
      <c r="FJ91" s="110"/>
      <c r="FK91" s="110"/>
      <c r="FL91" s="110"/>
      <c r="FM91" s="110"/>
      <c r="FN91" s="110"/>
      <c r="FO91" s="110"/>
      <c r="FP91" s="110"/>
      <c r="FQ91" s="110"/>
      <c r="FR91" s="110"/>
      <c r="FS91" s="110"/>
      <c r="FT91" s="110"/>
    </row>
    <row r="92" spans="1:176" x14ac:dyDescent="0.2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</row>
    <row r="93" spans="1:176" x14ac:dyDescent="0.2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110"/>
      <c r="CT93" s="110"/>
      <c r="CU93" s="110"/>
      <c r="CV93" s="110"/>
      <c r="CW93" s="110"/>
      <c r="CX93" s="110"/>
      <c r="CY93" s="110"/>
      <c r="CZ93" s="110"/>
      <c r="DA93" s="110"/>
      <c r="DB93" s="110"/>
      <c r="DC93" s="110"/>
      <c r="DD93" s="110"/>
      <c r="DE93" s="110"/>
      <c r="DF93" s="110"/>
      <c r="DG93" s="110"/>
      <c r="DH93" s="110"/>
      <c r="DI93" s="110"/>
      <c r="DJ93" s="110"/>
      <c r="DK93" s="110"/>
      <c r="DL93" s="110"/>
      <c r="DM93" s="110"/>
      <c r="DN93" s="110"/>
      <c r="DO93" s="110"/>
      <c r="DP93" s="110"/>
      <c r="DQ93" s="110"/>
      <c r="DR93" s="110"/>
      <c r="DS93" s="110"/>
      <c r="DT93" s="110"/>
      <c r="DU93" s="110"/>
      <c r="DV93" s="110"/>
      <c r="DW93" s="110"/>
      <c r="DX93" s="110"/>
      <c r="DY93" s="110"/>
      <c r="DZ93" s="110"/>
      <c r="EA93" s="110"/>
      <c r="EB93" s="110"/>
      <c r="EC93" s="110"/>
      <c r="ED93" s="110"/>
      <c r="EE93" s="110"/>
      <c r="EF93" s="110"/>
      <c r="EG93" s="110"/>
      <c r="EH93" s="110"/>
      <c r="EI93" s="110"/>
      <c r="EJ93" s="110"/>
      <c r="EK93" s="110"/>
      <c r="EL93" s="110"/>
      <c r="EM93" s="110"/>
      <c r="EN93" s="110"/>
      <c r="EO93" s="110"/>
      <c r="EP93" s="110"/>
      <c r="EQ93" s="110"/>
      <c r="ER93" s="110"/>
      <c r="ES93" s="110"/>
      <c r="ET93" s="110"/>
      <c r="EU93" s="110"/>
      <c r="EV93" s="110"/>
      <c r="EW93" s="110"/>
      <c r="EX93" s="110"/>
      <c r="EY93" s="110"/>
      <c r="EZ93" s="110"/>
      <c r="FA93" s="110"/>
      <c r="FB93" s="110"/>
      <c r="FC93" s="110"/>
      <c r="FD93" s="110"/>
      <c r="FE93" s="110"/>
      <c r="FF93" s="110"/>
      <c r="FG93" s="110"/>
      <c r="FH93" s="110"/>
      <c r="FI93" s="110"/>
      <c r="FJ93" s="110"/>
      <c r="FK93" s="110"/>
      <c r="FL93" s="110"/>
      <c r="FM93" s="110"/>
      <c r="FN93" s="110"/>
      <c r="FO93" s="110"/>
      <c r="FP93" s="110"/>
      <c r="FQ93" s="110"/>
      <c r="FR93" s="110"/>
      <c r="FS93" s="110"/>
      <c r="FT93" s="110"/>
    </row>
    <row r="94" spans="1:176" x14ac:dyDescent="0.2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  <c r="CS94" s="110"/>
      <c r="CT94" s="110"/>
      <c r="CU94" s="110"/>
      <c r="CV94" s="110"/>
      <c r="CW94" s="110"/>
      <c r="CX94" s="110"/>
      <c r="CY94" s="110"/>
      <c r="CZ94" s="110"/>
      <c r="DA94" s="110"/>
      <c r="DB94" s="110"/>
      <c r="DC94" s="110"/>
      <c r="DD94" s="110"/>
      <c r="DE94" s="110"/>
      <c r="DF94" s="110"/>
      <c r="DG94" s="110"/>
      <c r="DH94" s="110"/>
      <c r="DI94" s="110"/>
      <c r="DJ94" s="110"/>
      <c r="DK94" s="110"/>
      <c r="DL94" s="110"/>
      <c r="DM94" s="110"/>
      <c r="DN94" s="110"/>
      <c r="DO94" s="110"/>
      <c r="DP94" s="110"/>
      <c r="DQ94" s="110"/>
      <c r="DR94" s="110"/>
      <c r="DS94" s="110"/>
      <c r="DT94" s="110"/>
      <c r="DU94" s="110"/>
      <c r="DV94" s="110"/>
      <c r="DW94" s="110"/>
      <c r="DX94" s="110"/>
      <c r="DY94" s="110"/>
      <c r="DZ94" s="110"/>
      <c r="EA94" s="110"/>
      <c r="EB94" s="110"/>
      <c r="EC94" s="110"/>
      <c r="ED94" s="110"/>
      <c r="EE94" s="110"/>
      <c r="EF94" s="110"/>
      <c r="EG94" s="110"/>
      <c r="EH94" s="110"/>
      <c r="EI94" s="110"/>
      <c r="EJ94" s="110"/>
      <c r="EK94" s="110"/>
      <c r="EL94" s="110"/>
      <c r="EM94" s="110"/>
      <c r="EN94" s="110"/>
      <c r="EO94" s="110"/>
      <c r="EP94" s="110"/>
      <c r="EQ94" s="110"/>
      <c r="ER94" s="110"/>
      <c r="ES94" s="110"/>
      <c r="ET94" s="110"/>
      <c r="EU94" s="110"/>
      <c r="EV94" s="110"/>
      <c r="EW94" s="110"/>
      <c r="EX94" s="110"/>
      <c r="EY94" s="110"/>
      <c r="EZ94" s="110"/>
      <c r="FA94" s="110"/>
      <c r="FB94" s="110"/>
      <c r="FC94" s="110"/>
      <c r="FD94" s="110"/>
      <c r="FE94" s="110"/>
      <c r="FF94" s="110"/>
      <c r="FG94" s="110"/>
      <c r="FH94" s="110"/>
      <c r="FI94" s="110"/>
      <c r="FJ94" s="110"/>
      <c r="FK94" s="110"/>
      <c r="FL94" s="110"/>
      <c r="FM94" s="110"/>
      <c r="FN94" s="110"/>
      <c r="FO94" s="110"/>
      <c r="FP94" s="110"/>
      <c r="FQ94" s="110"/>
      <c r="FR94" s="110"/>
      <c r="FS94" s="110"/>
      <c r="FT94" s="110"/>
    </row>
    <row r="95" spans="1:176" x14ac:dyDescent="0.2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  <c r="CX95" s="110"/>
      <c r="CY95" s="110"/>
      <c r="CZ95" s="110"/>
      <c r="DA95" s="110"/>
      <c r="DB95" s="110"/>
      <c r="DC95" s="110"/>
      <c r="DD95" s="110"/>
      <c r="DE95" s="110"/>
      <c r="DF95" s="110"/>
      <c r="DG95" s="110"/>
      <c r="DH95" s="110"/>
      <c r="DI95" s="110"/>
      <c r="DJ95" s="110"/>
      <c r="DK95" s="110"/>
      <c r="DL95" s="110"/>
      <c r="DM95" s="110"/>
      <c r="DN95" s="110"/>
      <c r="DO95" s="110"/>
      <c r="DP95" s="110"/>
      <c r="DQ95" s="110"/>
      <c r="DR95" s="110"/>
      <c r="DS95" s="110"/>
      <c r="DT95" s="110"/>
      <c r="DU95" s="110"/>
      <c r="DV95" s="110"/>
      <c r="DW95" s="110"/>
      <c r="DX95" s="110"/>
      <c r="DY95" s="110"/>
      <c r="DZ95" s="110"/>
      <c r="EA95" s="110"/>
      <c r="EB95" s="110"/>
      <c r="EC95" s="110"/>
      <c r="ED95" s="110"/>
      <c r="EE95" s="110"/>
      <c r="EF95" s="110"/>
      <c r="EG95" s="110"/>
      <c r="EH95" s="110"/>
      <c r="EI95" s="110"/>
      <c r="EJ95" s="110"/>
      <c r="EK95" s="110"/>
      <c r="EL95" s="110"/>
      <c r="EM95" s="110"/>
      <c r="EN95" s="110"/>
      <c r="EO95" s="110"/>
      <c r="EP95" s="110"/>
      <c r="EQ95" s="110"/>
      <c r="ER95" s="110"/>
      <c r="ES95" s="110"/>
      <c r="ET95" s="110"/>
      <c r="EU95" s="110"/>
      <c r="EV95" s="110"/>
      <c r="EW95" s="110"/>
      <c r="EX95" s="110"/>
      <c r="EY95" s="110"/>
      <c r="EZ95" s="110"/>
      <c r="FA95" s="110"/>
      <c r="FB95" s="110"/>
      <c r="FC95" s="110"/>
      <c r="FD95" s="110"/>
      <c r="FE95" s="110"/>
      <c r="FF95" s="110"/>
      <c r="FG95" s="110"/>
      <c r="FH95" s="110"/>
      <c r="FI95" s="110"/>
      <c r="FJ95" s="110"/>
      <c r="FK95" s="110"/>
      <c r="FL95" s="110"/>
      <c r="FM95" s="110"/>
      <c r="FN95" s="110"/>
      <c r="FO95" s="110"/>
      <c r="FP95" s="110"/>
      <c r="FQ95" s="110"/>
      <c r="FR95" s="110"/>
      <c r="FS95" s="110"/>
      <c r="FT95" s="110"/>
    </row>
    <row r="96" spans="1:176" x14ac:dyDescent="0.2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  <c r="CH96" s="110"/>
      <c r="CI96" s="110"/>
      <c r="CJ96" s="110"/>
      <c r="CK96" s="110"/>
      <c r="CL96" s="110"/>
      <c r="CM96" s="110"/>
      <c r="CN96" s="110"/>
      <c r="CO96" s="110"/>
      <c r="CP96" s="110"/>
      <c r="CQ96" s="110"/>
      <c r="CR96" s="110"/>
      <c r="CS96" s="110"/>
      <c r="CT96" s="110"/>
      <c r="CU96" s="110"/>
      <c r="CV96" s="110"/>
      <c r="CW96" s="110"/>
      <c r="CX96" s="110"/>
      <c r="CY96" s="110"/>
      <c r="CZ96" s="110"/>
      <c r="DA96" s="110"/>
      <c r="DB96" s="110"/>
      <c r="DC96" s="110"/>
      <c r="DD96" s="110"/>
      <c r="DE96" s="110"/>
      <c r="DF96" s="110"/>
      <c r="DG96" s="110"/>
      <c r="DH96" s="110"/>
      <c r="DI96" s="110"/>
      <c r="DJ96" s="110"/>
      <c r="DK96" s="110"/>
      <c r="DL96" s="110"/>
      <c r="DM96" s="110"/>
      <c r="DN96" s="110"/>
      <c r="DO96" s="110"/>
      <c r="DP96" s="110"/>
      <c r="DQ96" s="110"/>
      <c r="DR96" s="110"/>
      <c r="DS96" s="110"/>
      <c r="DT96" s="110"/>
      <c r="DU96" s="110"/>
      <c r="DV96" s="110"/>
      <c r="DW96" s="110"/>
      <c r="DX96" s="110"/>
      <c r="DY96" s="110"/>
      <c r="DZ96" s="110"/>
      <c r="EA96" s="110"/>
      <c r="EB96" s="110"/>
      <c r="EC96" s="110"/>
      <c r="ED96" s="110"/>
      <c r="EE96" s="110"/>
      <c r="EF96" s="110"/>
      <c r="EG96" s="110"/>
      <c r="EH96" s="110"/>
      <c r="EI96" s="110"/>
      <c r="EJ96" s="110"/>
      <c r="EK96" s="110"/>
      <c r="EL96" s="110"/>
      <c r="EM96" s="110"/>
      <c r="EN96" s="110"/>
      <c r="EO96" s="110"/>
      <c r="EP96" s="110"/>
      <c r="EQ96" s="110"/>
      <c r="ER96" s="110"/>
      <c r="ES96" s="110"/>
      <c r="ET96" s="110"/>
      <c r="EU96" s="110"/>
      <c r="EV96" s="110"/>
      <c r="EW96" s="110"/>
      <c r="EX96" s="110"/>
      <c r="EY96" s="110"/>
      <c r="EZ96" s="110"/>
      <c r="FA96" s="110"/>
      <c r="FB96" s="110"/>
      <c r="FC96" s="110"/>
      <c r="FD96" s="110"/>
      <c r="FE96" s="110"/>
      <c r="FF96" s="110"/>
      <c r="FG96" s="110"/>
      <c r="FH96" s="110"/>
      <c r="FI96" s="110"/>
      <c r="FJ96" s="110"/>
      <c r="FK96" s="110"/>
      <c r="FL96" s="110"/>
      <c r="FM96" s="110"/>
      <c r="FN96" s="110"/>
      <c r="FO96" s="110"/>
      <c r="FP96" s="110"/>
      <c r="FQ96" s="110"/>
      <c r="FR96" s="110"/>
      <c r="FS96" s="110"/>
      <c r="FT96" s="110"/>
    </row>
    <row r="97" spans="1:176" x14ac:dyDescent="0.2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  <c r="BT97" s="110"/>
      <c r="BU97" s="11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  <c r="CH97" s="110"/>
      <c r="CI97" s="110"/>
      <c r="CJ97" s="110"/>
      <c r="CK97" s="110"/>
      <c r="CL97" s="110"/>
      <c r="CM97" s="110"/>
      <c r="CN97" s="110"/>
      <c r="CO97" s="110"/>
      <c r="CP97" s="110"/>
      <c r="CQ97" s="110"/>
      <c r="CR97" s="110"/>
      <c r="CS97" s="110"/>
      <c r="CT97" s="110"/>
      <c r="CU97" s="110"/>
      <c r="CV97" s="110"/>
      <c r="CW97" s="110"/>
      <c r="CX97" s="110"/>
      <c r="CY97" s="110"/>
      <c r="CZ97" s="110"/>
      <c r="DA97" s="110"/>
      <c r="DB97" s="110"/>
      <c r="DC97" s="110"/>
      <c r="DD97" s="110"/>
      <c r="DE97" s="110"/>
      <c r="DF97" s="110"/>
      <c r="DG97" s="110"/>
      <c r="DH97" s="110"/>
      <c r="DI97" s="110"/>
      <c r="DJ97" s="110"/>
      <c r="DK97" s="110"/>
      <c r="DL97" s="110"/>
      <c r="DM97" s="110"/>
      <c r="DN97" s="110"/>
      <c r="DO97" s="110"/>
      <c r="DP97" s="110"/>
      <c r="DQ97" s="110"/>
      <c r="DR97" s="110"/>
      <c r="DS97" s="110"/>
      <c r="DT97" s="110"/>
      <c r="DU97" s="110"/>
      <c r="DV97" s="110"/>
      <c r="DW97" s="110"/>
      <c r="DX97" s="110"/>
      <c r="DY97" s="110"/>
      <c r="DZ97" s="110"/>
      <c r="EA97" s="110"/>
      <c r="EB97" s="110"/>
      <c r="EC97" s="110"/>
      <c r="ED97" s="110"/>
      <c r="EE97" s="110"/>
      <c r="EF97" s="110"/>
      <c r="EG97" s="110"/>
      <c r="EH97" s="110"/>
      <c r="EI97" s="110"/>
      <c r="EJ97" s="110"/>
      <c r="EK97" s="110"/>
      <c r="EL97" s="110"/>
      <c r="EM97" s="110"/>
      <c r="EN97" s="110"/>
      <c r="EO97" s="110"/>
      <c r="EP97" s="110"/>
      <c r="EQ97" s="110"/>
      <c r="ER97" s="110"/>
      <c r="ES97" s="110"/>
      <c r="ET97" s="110"/>
      <c r="EU97" s="110"/>
      <c r="EV97" s="110"/>
      <c r="EW97" s="110"/>
      <c r="EX97" s="110"/>
      <c r="EY97" s="110"/>
      <c r="EZ97" s="110"/>
      <c r="FA97" s="110"/>
      <c r="FB97" s="110"/>
      <c r="FC97" s="110"/>
      <c r="FD97" s="110"/>
      <c r="FE97" s="110"/>
      <c r="FF97" s="110"/>
      <c r="FG97" s="110"/>
      <c r="FH97" s="110"/>
      <c r="FI97" s="110"/>
      <c r="FJ97" s="110"/>
      <c r="FK97" s="110"/>
      <c r="FL97" s="110"/>
      <c r="FM97" s="110"/>
      <c r="FN97" s="110"/>
      <c r="FO97" s="110"/>
      <c r="FP97" s="110"/>
      <c r="FQ97" s="110"/>
      <c r="FR97" s="110"/>
      <c r="FS97" s="110"/>
      <c r="FT97" s="110"/>
    </row>
    <row r="98" spans="1:176" x14ac:dyDescent="0.2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  <c r="BO98" s="110"/>
      <c r="BP98" s="110"/>
      <c r="BQ98" s="110"/>
      <c r="BR98" s="110"/>
      <c r="BS98" s="110"/>
      <c r="BT98" s="110"/>
      <c r="BU98" s="110"/>
      <c r="BV98" s="110"/>
      <c r="BW98" s="110"/>
      <c r="BX98" s="110"/>
      <c r="BY98" s="110"/>
      <c r="BZ98" s="110"/>
      <c r="CA98" s="110"/>
      <c r="CB98" s="110"/>
      <c r="CC98" s="110"/>
      <c r="CD98" s="110"/>
      <c r="CE98" s="110"/>
      <c r="CF98" s="110"/>
      <c r="CG98" s="110"/>
      <c r="CH98" s="110"/>
      <c r="CI98" s="110"/>
      <c r="CJ98" s="110"/>
      <c r="CK98" s="110"/>
      <c r="CL98" s="110"/>
      <c r="CM98" s="110"/>
      <c r="CN98" s="110"/>
      <c r="CO98" s="110"/>
      <c r="CP98" s="110"/>
      <c r="CQ98" s="110"/>
      <c r="CR98" s="110"/>
      <c r="CS98" s="110"/>
      <c r="CT98" s="110"/>
      <c r="CU98" s="110"/>
      <c r="CV98" s="110"/>
      <c r="CW98" s="110"/>
      <c r="CX98" s="110"/>
      <c r="CY98" s="110"/>
      <c r="CZ98" s="110"/>
      <c r="DA98" s="110"/>
      <c r="DB98" s="110"/>
      <c r="DC98" s="110"/>
      <c r="DD98" s="110"/>
      <c r="DE98" s="110"/>
      <c r="DF98" s="110"/>
      <c r="DG98" s="110"/>
      <c r="DH98" s="110"/>
      <c r="DI98" s="110"/>
      <c r="DJ98" s="110"/>
      <c r="DK98" s="110"/>
      <c r="DL98" s="110"/>
      <c r="DM98" s="110"/>
      <c r="DN98" s="110"/>
      <c r="DO98" s="110"/>
      <c r="DP98" s="110"/>
      <c r="DQ98" s="110"/>
      <c r="DR98" s="110"/>
      <c r="DS98" s="110"/>
      <c r="DT98" s="110"/>
      <c r="DU98" s="110"/>
      <c r="DV98" s="110"/>
      <c r="DW98" s="110"/>
      <c r="DX98" s="110"/>
      <c r="DY98" s="110"/>
      <c r="DZ98" s="110"/>
      <c r="EA98" s="110"/>
      <c r="EB98" s="110"/>
      <c r="EC98" s="110"/>
      <c r="ED98" s="110"/>
      <c r="EE98" s="110"/>
      <c r="EF98" s="110"/>
      <c r="EG98" s="110"/>
      <c r="EH98" s="110"/>
      <c r="EI98" s="110"/>
      <c r="EJ98" s="110"/>
      <c r="EK98" s="110"/>
      <c r="EL98" s="110"/>
      <c r="EM98" s="110"/>
      <c r="EN98" s="110"/>
      <c r="EO98" s="110"/>
      <c r="EP98" s="110"/>
      <c r="EQ98" s="110"/>
      <c r="ER98" s="110"/>
      <c r="ES98" s="110"/>
      <c r="ET98" s="110"/>
      <c r="EU98" s="110"/>
      <c r="EV98" s="110"/>
      <c r="EW98" s="110"/>
      <c r="EX98" s="110"/>
      <c r="EY98" s="110"/>
      <c r="EZ98" s="110"/>
      <c r="FA98" s="110"/>
      <c r="FB98" s="110"/>
      <c r="FC98" s="110"/>
      <c r="FD98" s="110"/>
      <c r="FE98" s="110"/>
      <c r="FF98" s="110"/>
      <c r="FG98" s="110"/>
      <c r="FH98" s="110"/>
      <c r="FI98" s="110"/>
      <c r="FJ98" s="110"/>
      <c r="FK98" s="110"/>
      <c r="FL98" s="110"/>
      <c r="FM98" s="110"/>
      <c r="FN98" s="110"/>
      <c r="FO98" s="110"/>
      <c r="FP98" s="110"/>
      <c r="FQ98" s="110"/>
      <c r="FR98" s="110"/>
      <c r="FS98" s="110"/>
      <c r="FT98" s="110"/>
    </row>
    <row r="99" spans="1:176" x14ac:dyDescent="0.2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  <c r="BO99" s="110"/>
      <c r="BP99" s="110"/>
      <c r="BQ99" s="110"/>
      <c r="BR99" s="110"/>
      <c r="BS99" s="110"/>
      <c r="BT99" s="110"/>
      <c r="BU99" s="110"/>
      <c r="BV99" s="110"/>
      <c r="BW99" s="110"/>
      <c r="BX99" s="110"/>
      <c r="BY99" s="110"/>
      <c r="BZ99" s="110"/>
      <c r="CA99" s="110"/>
      <c r="CB99" s="110"/>
      <c r="CC99" s="110"/>
      <c r="CD99" s="110"/>
      <c r="CE99" s="110"/>
      <c r="CF99" s="110"/>
      <c r="CG99" s="110"/>
      <c r="CH99" s="110"/>
      <c r="CI99" s="110"/>
      <c r="CJ99" s="110"/>
      <c r="CK99" s="110"/>
      <c r="CL99" s="110"/>
      <c r="CM99" s="110"/>
      <c r="CN99" s="110"/>
      <c r="CO99" s="110"/>
      <c r="CP99" s="110"/>
      <c r="CQ99" s="110"/>
      <c r="CR99" s="110"/>
      <c r="CS99" s="110"/>
      <c r="CT99" s="110"/>
      <c r="CU99" s="110"/>
      <c r="CV99" s="110"/>
      <c r="CW99" s="110"/>
      <c r="CX99" s="110"/>
      <c r="CY99" s="110"/>
      <c r="CZ99" s="110"/>
      <c r="DA99" s="110"/>
      <c r="DB99" s="110"/>
      <c r="DC99" s="110"/>
      <c r="DD99" s="110"/>
      <c r="DE99" s="110"/>
      <c r="DF99" s="110"/>
      <c r="DG99" s="110"/>
      <c r="DH99" s="110"/>
      <c r="DI99" s="110"/>
      <c r="DJ99" s="110"/>
      <c r="DK99" s="110"/>
      <c r="DL99" s="110"/>
      <c r="DM99" s="110"/>
      <c r="DN99" s="110"/>
      <c r="DO99" s="110"/>
      <c r="DP99" s="110"/>
      <c r="DQ99" s="110"/>
      <c r="DR99" s="110"/>
      <c r="DS99" s="110"/>
      <c r="DT99" s="110"/>
      <c r="DU99" s="110"/>
      <c r="DV99" s="110"/>
      <c r="DW99" s="110"/>
      <c r="DX99" s="110"/>
      <c r="DY99" s="110"/>
      <c r="DZ99" s="110"/>
      <c r="EA99" s="110"/>
      <c r="EB99" s="110"/>
      <c r="EC99" s="110"/>
      <c r="ED99" s="110"/>
      <c r="EE99" s="110"/>
      <c r="EF99" s="110"/>
      <c r="EG99" s="110"/>
      <c r="EH99" s="110"/>
      <c r="EI99" s="110"/>
      <c r="EJ99" s="110"/>
      <c r="EK99" s="110"/>
      <c r="EL99" s="110"/>
      <c r="EM99" s="110"/>
      <c r="EN99" s="110"/>
      <c r="EO99" s="110"/>
      <c r="EP99" s="110"/>
      <c r="EQ99" s="110"/>
      <c r="ER99" s="110"/>
      <c r="ES99" s="110"/>
      <c r="ET99" s="110"/>
      <c r="EU99" s="110"/>
      <c r="EV99" s="110"/>
      <c r="EW99" s="110"/>
      <c r="EX99" s="110"/>
      <c r="EY99" s="110"/>
      <c r="EZ99" s="110"/>
      <c r="FA99" s="110"/>
      <c r="FB99" s="110"/>
      <c r="FC99" s="110"/>
      <c r="FD99" s="110"/>
      <c r="FE99" s="110"/>
      <c r="FF99" s="110"/>
      <c r="FG99" s="110"/>
      <c r="FH99" s="110"/>
      <c r="FI99" s="110"/>
      <c r="FJ99" s="110"/>
      <c r="FK99" s="110"/>
      <c r="FL99" s="110"/>
      <c r="FM99" s="110"/>
      <c r="FN99" s="110"/>
      <c r="FO99" s="110"/>
      <c r="FP99" s="110"/>
      <c r="FQ99" s="110"/>
      <c r="FR99" s="110"/>
      <c r="FS99" s="110"/>
      <c r="FT99" s="110"/>
    </row>
    <row r="100" spans="1:176" x14ac:dyDescent="0.2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10"/>
      <c r="BY100" s="110"/>
      <c r="BZ100" s="110"/>
      <c r="CA100" s="110"/>
      <c r="CB100" s="110"/>
      <c r="CC100" s="110"/>
      <c r="CD100" s="110"/>
      <c r="CE100" s="110"/>
      <c r="CF100" s="110"/>
      <c r="CG100" s="110"/>
      <c r="CH100" s="110"/>
      <c r="CI100" s="110"/>
      <c r="CJ100" s="110"/>
      <c r="CK100" s="110"/>
      <c r="CL100" s="110"/>
      <c r="CM100" s="110"/>
      <c r="CN100" s="110"/>
      <c r="CO100" s="110"/>
      <c r="CP100" s="110"/>
      <c r="CQ100" s="110"/>
      <c r="CR100" s="110"/>
      <c r="CS100" s="110"/>
      <c r="CT100" s="110"/>
      <c r="CU100" s="110"/>
      <c r="CV100" s="110"/>
      <c r="CW100" s="110"/>
      <c r="CX100" s="110"/>
      <c r="CY100" s="110"/>
      <c r="CZ100" s="110"/>
      <c r="DA100" s="110"/>
      <c r="DB100" s="110"/>
      <c r="DC100" s="110"/>
      <c r="DD100" s="110"/>
      <c r="DE100" s="110"/>
      <c r="DF100" s="110"/>
      <c r="DG100" s="110"/>
      <c r="DH100" s="110"/>
      <c r="DI100" s="110"/>
      <c r="DJ100" s="110"/>
      <c r="DK100" s="110"/>
      <c r="DL100" s="110"/>
      <c r="DM100" s="110"/>
      <c r="DN100" s="110"/>
      <c r="DO100" s="110"/>
      <c r="DP100" s="110"/>
      <c r="DQ100" s="110"/>
      <c r="DR100" s="110"/>
      <c r="DS100" s="110"/>
      <c r="DT100" s="110"/>
      <c r="DU100" s="110"/>
      <c r="DV100" s="110"/>
      <c r="DW100" s="110"/>
      <c r="DX100" s="110"/>
      <c r="DY100" s="110"/>
      <c r="DZ100" s="110"/>
      <c r="EA100" s="110"/>
      <c r="EB100" s="110"/>
      <c r="EC100" s="110"/>
      <c r="ED100" s="110"/>
      <c r="EE100" s="110"/>
      <c r="EF100" s="110"/>
      <c r="EG100" s="110"/>
      <c r="EH100" s="110"/>
      <c r="EI100" s="110"/>
      <c r="EJ100" s="110"/>
      <c r="EK100" s="110"/>
      <c r="EL100" s="110"/>
      <c r="EM100" s="110"/>
      <c r="EN100" s="110"/>
      <c r="EO100" s="110"/>
      <c r="EP100" s="110"/>
      <c r="EQ100" s="110"/>
      <c r="ER100" s="110"/>
      <c r="ES100" s="110"/>
      <c r="ET100" s="110"/>
      <c r="EU100" s="110"/>
      <c r="EV100" s="110"/>
      <c r="EW100" s="110"/>
      <c r="EX100" s="110"/>
      <c r="EY100" s="110"/>
      <c r="EZ100" s="110"/>
      <c r="FA100" s="110"/>
      <c r="FB100" s="110"/>
      <c r="FC100" s="110"/>
      <c r="FD100" s="110"/>
      <c r="FE100" s="110"/>
      <c r="FF100" s="110"/>
      <c r="FG100" s="110"/>
      <c r="FH100" s="110"/>
      <c r="FI100" s="110"/>
      <c r="FJ100" s="110"/>
      <c r="FK100" s="110"/>
      <c r="FL100" s="110"/>
      <c r="FM100" s="110"/>
      <c r="FN100" s="110"/>
      <c r="FO100" s="110"/>
      <c r="FP100" s="110"/>
      <c r="FQ100" s="110"/>
      <c r="FR100" s="110"/>
      <c r="FS100" s="110"/>
      <c r="FT100" s="110"/>
    </row>
    <row r="101" spans="1:176" x14ac:dyDescent="0.2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10"/>
      <c r="BY101" s="110"/>
      <c r="BZ101" s="110"/>
      <c r="CA101" s="110"/>
      <c r="CB101" s="110"/>
      <c r="CC101" s="110"/>
      <c r="CD101" s="110"/>
      <c r="CE101" s="110"/>
      <c r="CF101" s="110"/>
      <c r="CG101" s="110"/>
      <c r="CH101" s="110"/>
      <c r="CI101" s="110"/>
      <c r="CJ101" s="110"/>
      <c r="CK101" s="110"/>
      <c r="CL101" s="110"/>
      <c r="CM101" s="110"/>
      <c r="CN101" s="110"/>
      <c r="CO101" s="110"/>
      <c r="CP101" s="110"/>
      <c r="CQ101" s="110"/>
      <c r="CR101" s="110"/>
      <c r="CS101" s="110"/>
      <c r="CT101" s="110"/>
      <c r="CU101" s="110"/>
      <c r="CV101" s="110"/>
      <c r="CW101" s="110"/>
      <c r="CX101" s="110"/>
      <c r="CY101" s="110"/>
      <c r="CZ101" s="110"/>
      <c r="DA101" s="110"/>
      <c r="DB101" s="110"/>
      <c r="DC101" s="110"/>
      <c r="DD101" s="110"/>
      <c r="DE101" s="110"/>
      <c r="DF101" s="110"/>
      <c r="DG101" s="110"/>
      <c r="DH101" s="110"/>
      <c r="DI101" s="110"/>
      <c r="DJ101" s="110"/>
      <c r="DK101" s="110"/>
      <c r="DL101" s="110"/>
      <c r="DM101" s="110"/>
      <c r="DN101" s="110"/>
      <c r="DO101" s="110"/>
      <c r="DP101" s="110"/>
      <c r="DQ101" s="110"/>
      <c r="DR101" s="110"/>
      <c r="DS101" s="110"/>
      <c r="DT101" s="110"/>
      <c r="DU101" s="110"/>
      <c r="DV101" s="110"/>
      <c r="DW101" s="110"/>
      <c r="DX101" s="110"/>
      <c r="DY101" s="110"/>
      <c r="DZ101" s="110"/>
      <c r="EA101" s="110"/>
      <c r="EB101" s="110"/>
      <c r="EC101" s="110"/>
      <c r="ED101" s="110"/>
      <c r="EE101" s="110"/>
      <c r="EF101" s="110"/>
      <c r="EG101" s="110"/>
      <c r="EH101" s="110"/>
      <c r="EI101" s="110"/>
      <c r="EJ101" s="110"/>
      <c r="EK101" s="110"/>
      <c r="EL101" s="110"/>
      <c r="EM101" s="110"/>
      <c r="EN101" s="110"/>
      <c r="EO101" s="110"/>
      <c r="EP101" s="110"/>
      <c r="EQ101" s="110"/>
      <c r="ER101" s="110"/>
      <c r="ES101" s="110"/>
      <c r="ET101" s="110"/>
      <c r="EU101" s="110"/>
      <c r="EV101" s="110"/>
      <c r="EW101" s="110"/>
      <c r="EX101" s="110"/>
      <c r="EY101" s="110"/>
      <c r="EZ101" s="110"/>
      <c r="FA101" s="110"/>
      <c r="FB101" s="110"/>
      <c r="FC101" s="110"/>
      <c r="FD101" s="110"/>
      <c r="FE101" s="110"/>
      <c r="FF101" s="110"/>
      <c r="FG101" s="110"/>
      <c r="FH101" s="110"/>
      <c r="FI101" s="110"/>
      <c r="FJ101" s="110"/>
      <c r="FK101" s="110"/>
      <c r="FL101" s="110"/>
      <c r="FM101" s="110"/>
      <c r="FN101" s="110"/>
      <c r="FO101" s="110"/>
      <c r="FP101" s="110"/>
      <c r="FQ101" s="110"/>
      <c r="FR101" s="110"/>
      <c r="FS101" s="110"/>
      <c r="FT101" s="110"/>
    </row>
    <row r="102" spans="1:176" x14ac:dyDescent="0.2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10"/>
      <c r="BY102" s="110"/>
      <c r="BZ102" s="110"/>
      <c r="CA102" s="110"/>
      <c r="CB102" s="110"/>
      <c r="CC102" s="110"/>
      <c r="CD102" s="110"/>
      <c r="CE102" s="110"/>
      <c r="CF102" s="110"/>
      <c r="CG102" s="110"/>
      <c r="CH102" s="110"/>
      <c r="CI102" s="110"/>
      <c r="CJ102" s="110"/>
      <c r="CK102" s="110"/>
      <c r="CL102" s="110"/>
      <c r="CM102" s="110"/>
      <c r="CN102" s="110"/>
      <c r="CO102" s="110"/>
      <c r="CP102" s="110"/>
      <c r="CQ102" s="110"/>
      <c r="CR102" s="110"/>
      <c r="CS102" s="110"/>
      <c r="CT102" s="110"/>
      <c r="CU102" s="110"/>
      <c r="CV102" s="110"/>
      <c r="CW102" s="110"/>
      <c r="CX102" s="110"/>
      <c r="CY102" s="110"/>
      <c r="CZ102" s="110"/>
      <c r="DA102" s="110"/>
      <c r="DB102" s="110"/>
      <c r="DC102" s="110"/>
      <c r="DD102" s="110"/>
      <c r="DE102" s="110"/>
      <c r="DF102" s="110"/>
      <c r="DG102" s="110"/>
      <c r="DH102" s="110"/>
      <c r="DI102" s="110"/>
      <c r="DJ102" s="110"/>
      <c r="DK102" s="110"/>
      <c r="DL102" s="110"/>
      <c r="DM102" s="110"/>
      <c r="DN102" s="110"/>
      <c r="DO102" s="110"/>
      <c r="DP102" s="110"/>
      <c r="DQ102" s="110"/>
      <c r="DR102" s="110"/>
      <c r="DS102" s="110"/>
      <c r="DT102" s="110"/>
      <c r="DU102" s="110"/>
      <c r="DV102" s="110"/>
      <c r="DW102" s="110"/>
      <c r="DX102" s="110"/>
      <c r="DY102" s="110"/>
      <c r="DZ102" s="110"/>
      <c r="EA102" s="110"/>
      <c r="EB102" s="110"/>
      <c r="EC102" s="110"/>
      <c r="ED102" s="110"/>
      <c r="EE102" s="110"/>
      <c r="EF102" s="110"/>
      <c r="EG102" s="110"/>
      <c r="EH102" s="110"/>
      <c r="EI102" s="110"/>
      <c r="EJ102" s="110"/>
      <c r="EK102" s="110"/>
      <c r="EL102" s="110"/>
      <c r="EM102" s="110"/>
      <c r="EN102" s="110"/>
      <c r="EO102" s="110"/>
      <c r="EP102" s="110"/>
      <c r="EQ102" s="110"/>
      <c r="ER102" s="110"/>
      <c r="ES102" s="110"/>
      <c r="ET102" s="110"/>
      <c r="EU102" s="110"/>
      <c r="EV102" s="110"/>
      <c r="EW102" s="110"/>
      <c r="EX102" s="110"/>
      <c r="EY102" s="110"/>
      <c r="EZ102" s="110"/>
      <c r="FA102" s="110"/>
      <c r="FB102" s="110"/>
      <c r="FC102" s="110"/>
      <c r="FD102" s="110"/>
      <c r="FE102" s="110"/>
      <c r="FF102" s="110"/>
      <c r="FG102" s="110"/>
      <c r="FH102" s="110"/>
      <c r="FI102" s="110"/>
      <c r="FJ102" s="110"/>
      <c r="FK102" s="110"/>
      <c r="FL102" s="110"/>
      <c r="FM102" s="110"/>
      <c r="FN102" s="110"/>
      <c r="FO102" s="110"/>
      <c r="FP102" s="110"/>
      <c r="FQ102" s="110"/>
      <c r="FR102" s="110"/>
      <c r="FS102" s="110"/>
      <c r="FT102" s="110"/>
    </row>
    <row r="103" spans="1:176" x14ac:dyDescent="0.2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10"/>
      <c r="BY103" s="110"/>
      <c r="BZ103" s="110"/>
      <c r="CA103" s="110"/>
      <c r="CB103" s="110"/>
      <c r="CC103" s="110"/>
      <c r="CD103" s="110"/>
      <c r="CE103" s="110"/>
      <c r="CF103" s="110"/>
      <c r="CG103" s="110"/>
      <c r="CH103" s="110"/>
      <c r="CI103" s="110"/>
      <c r="CJ103" s="110"/>
      <c r="CK103" s="110"/>
      <c r="CL103" s="110"/>
      <c r="CM103" s="110"/>
      <c r="CN103" s="110"/>
      <c r="CO103" s="110"/>
      <c r="CP103" s="110"/>
      <c r="CQ103" s="110"/>
      <c r="CR103" s="110"/>
      <c r="CS103" s="110"/>
      <c r="CT103" s="110"/>
      <c r="CU103" s="110"/>
      <c r="CV103" s="110"/>
      <c r="CW103" s="110"/>
      <c r="CX103" s="110"/>
      <c r="CY103" s="110"/>
      <c r="CZ103" s="110"/>
      <c r="DA103" s="110"/>
      <c r="DB103" s="110"/>
      <c r="DC103" s="110"/>
      <c r="DD103" s="110"/>
      <c r="DE103" s="110"/>
      <c r="DF103" s="110"/>
      <c r="DG103" s="110"/>
      <c r="DH103" s="110"/>
      <c r="DI103" s="110"/>
      <c r="DJ103" s="110"/>
      <c r="DK103" s="110"/>
      <c r="DL103" s="110"/>
      <c r="DM103" s="110"/>
      <c r="DN103" s="110"/>
      <c r="DO103" s="110"/>
      <c r="DP103" s="110"/>
      <c r="DQ103" s="110"/>
      <c r="DR103" s="110"/>
      <c r="DS103" s="110"/>
      <c r="DT103" s="110"/>
      <c r="DU103" s="110"/>
      <c r="DV103" s="110"/>
      <c r="DW103" s="110"/>
      <c r="DX103" s="110"/>
      <c r="DY103" s="110"/>
      <c r="DZ103" s="110"/>
      <c r="EA103" s="110"/>
      <c r="EB103" s="110"/>
      <c r="EC103" s="110"/>
      <c r="ED103" s="110"/>
      <c r="EE103" s="110"/>
      <c r="EF103" s="110"/>
      <c r="EG103" s="110"/>
      <c r="EH103" s="110"/>
      <c r="EI103" s="110"/>
      <c r="EJ103" s="110"/>
      <c r="EK103" s="110"/>
      <c r="EL103" s="110"/>
      <c r="EM103" s="110"/>
      <c r="EN103" s="110"/>
      <c r="EO103" s="110"/>
      <c r="EP103" s="110"/>
      <c r="EQ103" s="110"/>
      <c r="ER103" s="110"/>
      <c r="ES103" s="110"/>
      <c r="ET103" s="110"/>
      <c r="EU103" s="110"/>
      <c r="EV103" s="110"/>
      <c r="EW103" s="110"/>
      <c r="EX103" s="110"/>
      <c r="EY103" s="110"/>
      <c r="EZ103" s="110"/>
      <c r="FA103" s="110"/>
      <c r="FB103" s="110"/>
      <c r="FC103" s="110"/>
      <c r="FD103" s="110"/>
      <c r="FE103" s="110"/>
      <c r="FF103" s="110"/>
      <c r="FG103" s="110"/>
      <c r="FH103" s="110"/>
      <c r="FI103" s="110"/>
      <c r="FJ103" s="110"/>
      <c r="FK103" s="110"/>
      <c r="FL103" s="110"/>
      <c r="FM103" s="110"/>
      <c r="FN103" s="110"/>
      <c r="FO103" s="110"/>
      <c r="FP103" s="110"/>
      <c r="FQ103" s="110"/>
      <c r="FR103" s="110"/>
      <c r="FS103" s="110"/>
      <c r="FT103" s="110"/>
    </row>
    <row r="104" spans="1:176" x14ac:dyDescent="0.2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10"/>
      <c r="BY104" s="110"/>
      <c r="BZ104" s="110"/>
      <c r="CA104" s="110"/>
      <c r="CB104" s="110"/>
      <c r="CC104" s="110"/>
      <c r="CD104" s="110"/>
      <c r="CE104" s="110"/>
      <c r="CF104" s="110"/>
      <c r="CG104" s="110"/>
      <c r="CH104" s="110"/>
      <c r="CI104" s="110"/>
      <c r="CJ104" s="110"/>
      <c r="CK104" s="110"/>
      <c r="CL104" s="110"/>
      <c r="CM104" s="110"/>
      <c r="CN104" s="110"/>
      <c r="CO104" s="110"/>
      <c r="CP104" s="110"/>
      <c r="CQ104" s="110"/>
      <c r="CR104" s="110"/>
      <c r="CS104" s="110"/>
      <c r="CT104" s="110"/>
      <c r="CU104" s="110"/>
      <c r="CV104" s="110"/>
      <c r="CW104" s="110"/>
      <c r="CX104" s="110"/>
      <c r="CY104" s="110"/>
      <c r="CZ104" s="110"/>
      <c r="DA104" s="110"/>
      <c r="DB104" s="110"/>
      <c r="DC104" s="110"/>
      <c r="DD104" s="110"/>
      <c r="DE104" s="110"/>
      <c r="DF104" s="110"/>
      <c r="DG104" s="110"/>
      <c r="DH104" s="110"/>
      <c r="DI104" s="110"/>
      <c r="DJ104" s="110"/>
      <c r="DK104" s="110"/>
      <c r="DL104" s="110"/>
      <c r="DM104" s="110"/>
      <c r="DN104" s="110"/>
      <c r="DO104" s="110"/>
      <c r="DP104" s="110"/>
      <c r="DQ104" s="110"/>
      <c r="DR104" s="110"/>
      <c r="DS104" s="110"/>
      <c r="DT104" s="110"/>
      <c r="DU104" s="110"/>
      <c r="DV104" s="110"/>
      <c r="DW104" s="110"/>
      <c r="DX104" s="110"/>
      <c r="DY104" s="110"/>
      <c r="DZ104" s="110"/>
      <c r="EA104" s="110"/>
      <c r="EB104" s="110"/>
      <c r="EC104" s="110"/>
      <c r="ED104" s="110"/>
      <c r="EE104" s="110"/>
      <c r="EF104" s="110"/>
      <c r="EG104" s="110"/>
      <c r="EH104" s="110"/>
      <c r="EI104" s="110"/>
      <c r="EJ104" s="110"/>
      <c r="EK104" s="110"/>
      <c r="EL104" s="110"/>
      <c r="EM104" s="110"/>
      <c r="EN104" s="110"/>
      <c r="EO104" s="110"/>
      <c r="EP104" s="110"/>
      <c r="EQ104" s="110"/>
      <c r="ER104" s="110"/>
      <c r="ES104" s="110"/>
      <c r="ET104" s="110"/>
      <c r="EU104" s="110"/>
      <c r="EV104" s="110"/>
      <c r="EW104" s="110"/>
      <c r="EX104" s="110"/>
      <c r="EY104" s="110"/>
      <c r="EZ104" s="110"/>
      <c r="FA104" s="110"/>
      <c r="FB104" s="110"/>
      <c r="FC104" s="110"/>
      <c r="FD104" s="110"/>
      <c r="FE104" s="110"/>
      <c r="FF104" s="110"/>
      <c r="FG104" s="110"/>
      <c r="FH104" s="110"/>
      <c r="FI104" s="110"/>
      <c r="FJ104" s="110"/>
      <c r="FK104" s="110"/>
      <c r="FL104" s="110"/>
      <c r="FM104" s="110"/>
      <c r="FN104" s="110"/>
      <c r="FO104" s="110"/>
      <c r="FP104" s="110"/>
      <c r="FQ104" s="110"/>
      <c r="FR104" s="110"/>
      <c r="FS104" s="110"/>
      <c r="FT104" s="110"/>
    </row>
    <row r="105" spans="1:176" x14ac:dyDescent="0.2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10"/>
      <c r="BY105" s="110"/>
      <c r="BZ105" s="110"/>
      <c r="CA105" s="110"/>
      <c r="CB105" s="110"/>
      <c r="CC105" s="110"/>
      <c r="CD105" s="110"/>
      <c r="CE105" s="110"/>
      <c r="CF105" s="110"/>
      <c r="CG105" s="110"/>
      <c r="CH105" s="110"/>
      <c r="CI105" s="110"/>
      <c r="CJ105" s="110"/>
      <c r="CK105" s="110"/>
      <c r="CL105" s="110"/>
      <c r="CM105" s="110"/>
      <c r="CN105" s="110"/>
      <c r="CO105" s="110"/>
      <c r="CP105" s="110"/>
      <c r="CQ105" s="110"/>
      <c r="CR105" s="110"/>
      <c r="CS105" s="110"/>
      <c r="CT105" s="110"/>
      <c r="CU105" s="110"/>
      <c r="CV105" s="110"/>
      <c r="CW105" s="110"/>
      <c r="CX105" s="110"/>
      <c r="CY105" s="110"/>
      <c r="CZ105" s="110"/>
      <c r="DA105" s="110"/>
      <c r="DB105" s="110"/>
      <c r="DC105" s="110"/>
      <c r="DD105" s="110"/>
      <c r="DE105" s="110"/>
      <c r="DF105" s="110"/>
      <c r="DG105" s="110"/>
      <c r="DH105" s="110"/>
      <c r="DI105" s="110"/>
      <c r="DJ105" s="110"/>
      <c r="DK105" s="110"/>
      <c r="DL105" s="110"/>
      <c r="DM105" s="110"/>
      <c r="DN105" s="110"/>
      <c r="DO105" s="110"/>
      <c r="DP105" s="110"/>
      <c r="DQ105" s="110"/>
      <c r="DR105" s="110"/>
      <c r="DS105" s="110"/>
      <c r="DT105" s="110"/>
      <c r="DU105" s="110"/>
      <c r="DV105" s="110"/>
      <c r="DW105" s="110"/>
      <c r="DX105" s="110"/>
      <c r="DY105" s="110"/>
      <c r="DZ105" s="110"/>
      <c r="EA105" s="110"/>
      <c r="EB105" s="110"/>
      <c r="EC105" s="110"/>
      <c r="ED105" s="110"/>
      <c r="EE105" s="110"/>
      <c r="EF105" s="110"/>
      <c r="EG105" s="110"/>
      <c r="EH105" s="110"/>
      <c r="EI105" s="110"/>
      <c r="EJ105" s="110"/>
      <c r="EK105" s="110"/>
      <c r="EL105" s="110"/>
      <c r="EM105" s="110"/>
      <c r="EN105" s="110"/>
      <c r="EO105" s="110"/>
      <c r="EP105" s="110"/>
      <c r="EQ105" s="110"/>
      <c r="ER105" s="110"/>
      <c r="ES105" s="110"/>
      <c r="ET105" s="110"/>
      <c r="EU105" s="110"/>
      <c r="EV105" s="110"/>
      <c r="EW105" s="110"/>
      <c r="EX105" s="110"/>
      <c r="EY105" s="110"/>
      <c r="EZ105" s="110"/>
      <c r="FA105" s="110"/>
      <c r="FB105" s="110"/>
      <c r="FC105" s="110"/>
      <c r="FD105" s="110"/>
      <c r="FE105" s="110"/>
      <c r="FF105" s="110"/>
      <c r="FG105" s="110"/>
      <c r="FH105" s="110"/>
      <c r="FI105" s="110"/>
      <c r="FJ105" s="110"/>
      <c r="FK105" s="110"/>
      <c r="FL105" s="110"/>
      <c r="FM105" s="110"/>
      <c r="FN105" s="110"/>
      <c r="FO105" s="110"/>
      <c r="FP105" s="110"/>
      <c r="FQ105" s="110"/>
      <c r="FR105" s="110"/>
      <c r="FS105" s="110"/>
      <c r="FT105" s="110"/>
    </row>
    <row r="106" spans="1:176" x14ac:dyDescent="0.2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10"/>
      <c r="BY106" s="110"/>
      <c r="BZ106" s="110"/>
      <c r="CA106" s="110"/>
      <c r="CB106" s="110"/>
      <c r="CC106" s="110"/>
      <c r="CD106" s="110"/>
      <c r="CE106" s="110"/>
      <c r="CF106" s="110"/>
      <c r="CG106" s="110"/>
      <c r="CH106" s="110"/>
      <c r="CI106" s="110"/>
      <c r="CJ106" s="110"/>
      <c r="CK106" s="110"/>
      <c r="CL106" s="110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  <c r="CX106" s="110"/>
      <c r="CY106" s="110"/>
      <c r="CZ106" s="110"/>
      <c r="DA106" s="110"/>
      <c r="DB106" s="110"/>
      <c r="DC106" s="110"/>
      <c r="DD106" s="110"/>
      <c r="DE106" s="110"/>
      <c r="DF106" s="110"/>
      <c r="DG106" s="110"/>
      <c r="DH106" s="110"/>
      <c r="DI106" s="110"/>
      <c r="DJ106" s="110"/>
      <c r="DK106" s="110"/>
      <c r="DL106" s="110"/>
      <c r="DM106" s="110"/>
      <c r="DN106" s="110"/>
      <c r="DO106" s="110"/>
      <c r="DP106" s="110"/>
      <c r="DQ106" s="110"/>
      <c r="DR106" s="110"/>
      <c r="DS106" s="110"/>
      <c r="DT106" s="110"/>
      <c r="DU106" s="110"/>
      <c r="DV106" s="110"/>
      <c r="DW106" s="110"/>
      <c r="DX106" s="110"/>
      <c r="DY106" s="110"/>
      <c r="DZ106" s="110"/>
      <c r="EA106" s="110"/>
      <c r="EB106" s="110"/>
      <c r="EC106" s="110"/>
      <c r="ED106" s="110"/>
      <c r="EE106" s="110"/>
      <c r="EF106" s="110"/>
      <c r="EG106" s="110"/>
      <c r="EH106" s="110"/>
      <c r="EI106" s="110"/>
      <c r="EJ106" s="110"/>
      <c r="EK106" s="110"/>
      <c r="EL106" s="110"/>
      <c r="EM106" s="110"/>
      <c r="EN106" s="110"/>
      <c r="EO106" s="110"/>
      <c r="EP106" s="110"/>
      <c r="EQ106" s="110"/>
      <c r="ER106" s="110"/>
      <c r="ES106" s="110"/>
      <c r="ET106" s="110"/>
      <c r="EU106" s="110"/>
      <c r="EV106" s="110"/>
      <c r="EW106" s="110"/>
      <c r="EX106" s="110"/>
      <c r="EY106" s="110"/>
      <c r="EZ106" s="110"/>
      <c r="FA106" s="110"/>
      <c r="FB106" s="110"/>
      <c r="FC106" s="110"/>
      <c r="FD106" s="110"/>
      <c r="FE106" s="110"/>
      <c r="FF106" s="110"/>
      <c r="FG106" s="110"/>
      <c r="FH106" s="110"/>
      <c r="FI106" s="110"/>
      <c r="FJ106" s="110"/>
      <c r="FK106" s="110"/>
      <c r="FL106" s="110"/>
      <c r="FM106" s="110"/>
      <c r="FN106" s="110"/>
      <c r="FO106" s="110"/>
      <c r="FP106" s="110"/>
      <c r="FQ106" s="110"/>
      <c r="FR106" s="110"/>
      <c r="FS106" s="110"/>
      <c r="FT106" s="110"/>
    </row>
    <row r="107" spans="1:176" x14ac:dyDescent="0.2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  <c r="BO107" s="110"/>
      <c r="BP107" s="110"/>
      <c r="BQ107" s="110"/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0"/>
      <c r="CB107" s="110"/>
      <c r="CC107" s="110"/>
      <c r="CD107" s="110"/>
      <c r="CE107" s="110"/>
      <c r="CF107" s="110"/>
      <c r="CG107" s="110"/>
      <c r="CH107" s="110"/>
      <c r="CI107" s="110"/>
      <c r="CJ107" s="110"/>
      <c r="CK107" s="110"/>
      <c r="CL107" s="110"/>
      <c r="CM107" s="110"/>
      <c r="CN107" s="110"/>
      <c r="CO107" s="110"/>
      <c r="CP107" s="110"/>
      <c r="CQ107" s="110"/>
      <c r="CR107" s="110"/>
      <c r="CS107" s="110"/>
      <c r="CT107" s="110"/>
      <c r="CU107" s="110"/>
      <c r="CV107" s="110"/>
      <c r="CW107" s="110"/>
      <c r="CX107" s="110"/>
      <c r="CY107" s="110"/>
      <c r="CZ107" s="110"/>
      <c r="DA107" s="110"/>
      <c r="DB107" s="110"/>
      <c r="DC107" s="110"/>
      <c r="DD107" s="110"/>
      <c r="DE107" s="110"/>
      <c r="DF107" s="110"/>
      <c r="DG107" s="110"/>
      <c r="DH107" s="110"/>
      <c r="DI107" s="110"/>
      <c r="DJ107" s="110"/>
      <c r="DK107" s="110"/>
      <c r="DL107" s="110"/>
      <c r="DM107" s="110"/>
      <c r="DN107" s="110"/>
      <c r="DO107" s="110"/>
      <c r="DP107" s="110"/>
      <c r="DQ107" s="110"/>
      <c r="DR107" s="110"/>
      <c r="DS107" s="110"/>
      <c r="DT107" s="110"/>
      <c r="DU107" s="110"/>
      <c r="DV107" s="110"/>
      <c r="DW107" s="110"/>
      <c r="DX107" s="110"/>
      <c r="DY107" s="110"/>
      <c r="DZ107" s="110"/>
      <c r="EA107" s="110"/>
      <c r="EB107" s="110"/>
      <c r="EC107" s="110"/>
      <c r="ED107" s="110"/>
      <c r="EE107" s="110"/>
      <c r="EF107" s="110"/>
      <c r="EG107" s="110"/>
      <c r="EH107" s="110"/>
      <c r="EI107" s="110"/>
      <c r="EJ107" s="110"/>
      <c r="EK107" s="110"/>
      <c r="EL107" s="110"/>
      <c r="EM107" s="110"/>
      <c r="EN107" s="110"/>
      <c r="EO107" s="110"/>
      <c r="EP107" s="110"/>
      <c r="EQ107" s="110"/>
      <c r="ER107" s="110"/>
      <c r="ES107" s="110"/>
      <c r="ET107" s="110"/>
      <c r="EU107" s="110"/>
      <c r="EV107" s="110"/>
      <c r="EW107" s="110"/>
      <c r="EX107" s="110"/>
      <c r="EY107" s="110"/>
      <c r="EZ107" s="110"/>
      <c r="FA107" s="110"/>
      <c r="FB107" s="110"/>
      <c r="FC107" s="110"/>
      <c r="FD107" s="110"/>
      <c r="FE107" s="110"/>
      <c r="FF107" s="110"/>
      <c r="FG107" s="110"/>
      <c r="FH107" s="110"/>
      <c r="FI107" s="110"/>
      <c r="FJ107" s="110"/>
      <c r="FK107" s="110"/>
      <c r="FL107" s="110"/>
      <c r="FM107" s="110"/>
      <c r="FN107" s="110"/>
      <c r="FO107" s="110"/>
      <c r="FP107" s="110"/>
      <c r="FQ107" s="110"/>
      <c r="FR107" s="110"/>
      <c r="FS107" s="110"/>
      <c r="FT107" s="110"/>
    </row>
    <row r="108" spans="1:176" x14ac:dyDescent="0.2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10"/>
      <c r="BY108" s="110"/>
      <c r="BZ108" s="110"/>
      <c r="CA108" s="110"/>
      <c r="CB108" s="110"/>
      <c r="CC108" s="110"/>
      <c r="CD108" s="110"/>
      <c r="CE108" s="110"/>
      <c r="CF108" s="110"/>
      <c r="CG108" s="110"/>
      <c r="CH108" s="110"/>
      <c r="CI108" s="110"/>
      <c r="CJ108" s="110"/>
      <c r="CK108" s="110"/>
      <c r="CL108" s="110"/>
      <c r="CM108" s="110"/>
      <c r="CN108" s="110"/>
      <c r="CO108" s="110"/>
      <c r="CP108" s="110"/>
      <c r="CQ108" s="110"/>
      <c r="CR108" s="110"/>
      <c r="CS108" s="110"/>
      <c r="CT108" s="110"/>
      <c r="CU108" s="110"/>
      <c r="CV108" s="110"/>
      <c r="CW108" s="110"/>
      <c r="CX108" s="110"/>
      <c r="CY108" s="110"/>
      <c r="CZ108" s="110"/>
      <c r="DA108" s="110"/>
      <c r="DB108" s="110"/>
      <c r="DC108" s="110"/>
      <c r="DD108" s="110"/>
      <c r="DE108" s="110"/>
      <c r="DF108" s="110"/>
      <c r="DG108" s="110"/>
      <c r="DH108" s="110"/>
      <c r="DI108" s="110"/>
      <c r="DJ108" s="110"/>
      <c r="DK108" s="110"/>
      <c r="DL108" s="110"/>
      <c r="DM108" s="110"/>
      <c r="DN108" s="110"/>
      <c r="DO108" s="110"/>
      <c r="DP108" s="110"/>
      <c r="DQ108" s="110"/>
      <c r="DR108" s="110"/>
      <c r="DS108" s="110"/>
      <c r="DT108" s="110"/>
      <c r="DU108" s="110"/>
      <c r="DV108" s="110"/>
      <c r="DW108" s="110"/>
      <c r="DX108" s="110"/>
      <c r="DY108" s="110"/>
      <c r="DZ108" s="110"/>
      <c r="EA108" s="110"/>
      <c r="EB108" s="110"/>
      <c r="EC108" s="110"/>
      <c r="ED108" s="110"/>
      <c r="EE108" s="110"/>
      <c r="EF108" s="110"/>
      <c r="EG108" s="110"/>
      <c r="EH108" s="110"/>
      <c r="EI108" s="110"/>
      <c r="EJ108" s="110"/>
      <c r="EK108" s="110"/>
      <c r="EL108" s="110"/>
      <c r="EM108" s="110"/>
      <c r="EN108" s="110"/>
      <c r="EO108" s="110"/>
      <c r="EP108" s="110"/>
      <c r="EQ108" s="110"/>
      <c r="ER108" s="110"/>
      <c r="ES108" s="110"/>
      <c r="ET108" s="110"/>
      <c r="EU108" s="110"/>
      <c r="EV108" s="110"/>
      <c r="EW108" s="110"/>
      <c r="EX108" s="110"/>
      <c r="EY108" s="110"/>
      <c r="EZ108" s="110"/>
      <c r="FA108" s="110"/>
      <c r="FB108" s="110"/>
      <c r="FC108" s="110"/>
      <c r="FD108" s="110"/>
      <c r="FE108" s="110"/>
      <c r="FF108" s="110"/>
      <c r="FG108" s="110"/>
      <c r="FH108" s="110"/>
      <c r="FI108" s="110"/>
      <c r="FJ108" s="110"/>
      <c r="FK108" s="110"/>
      <c r="FL108" s="110"/>
      <c r="FM108" s="110"/>
      <c r="FN108" s="110"/>
      <c r="FO108" s="110"/>
      <c r="FP108" s="110"/>
      <c r="FQ108" s="110"/>
      <c r="FR108" s="110"/>
      <c r="FS108" s="110"/>
      <c r="FT108" s="110"/>
    </row>
    <row r="109" spans="1:176" x14ac:dyDescent="0.2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10"/>
      <c r="BY109" s="110"/>
      <c r="BZ109" s="110"/>
      <c r="CA109" s="110"/>
      <c r="CB109" s="110"/>
      <c r="CC109" s="110"/>
      <c r="CD109" s="110"/>
      <c r="CE109" s="110"/>
      <c r="CF109" s="110"/>
      <c r="CG109" s="110"/>
      <c r="CH109" s="110"/>
      <c r="CI109" s="110"/>
      <c r="CJ109" s="110"/>
      <c r="CK109" s="110"/>
      <c r="CL109" s="110"/>
      <c r="CM109" s="110"/>
      <c r="CN109" s="110"/>
      <c r="CO109" s="110"/>
      <c r="CP109" s="110"/>
      <c r="CQ109" s="110"/>
      <c r="CR109" s="110"/>
      <c r="CS109" s="110"/>
      <c r="CT109" s="110"/>
      <c r="CU109" s="110"/>
      <c r="CV109" s="110"/>
      <c r="CW109" s="110"/>
      <c r="CX109" s="110"/>
      <c r="CY109" s="110"/>
      <c r="CZ109" s="110"/>
      <c r="DA109" s="110"/>
      <c r="DB109" s="110"/>
      <c r="DC109" s="110"/>
      <c r="DD109" s="110"/>
      <c r="DE109" s="110"/>
      <c r="DF109" s="110"/>
      <c r="DG109" s="110"/>
      <c r="DH109" s="110"/>
      <c r="DI109" s="110"/>
      <c r="DJ109" s="110"/>
      <c r="DK109" s="110"/>
      <c r="DL109" s="110"/>
      <c r="DM109" s="110"/>
      <c r="DN109" s="110"/>
      <c r="DO109" s="110"/>
      <c r="DP109" s="110"/>
      <c r="DQ109" s="110"/>
      <c r="DR109" s="110"/>
      <c r="DS109" s="110"/>
      <c r="DT109" s="110"/>
      <c r="DU109" s="110"/>
      <c r="DV109" s="110"/>
      <c r="DW109" s="110"/>
      <c r="DX109" s="110"/>
      <c r="DY109" s="110"/>
      <c r="DZ109" s="110"/>
      <c r="EA109" s="110"/>
      <c r="EB109" s="110"/>
      <c r="EC109" s="110"/>
      <c r="ED109" s="110"/>
      <c r="EE109" s="110"/>
      <c r="EF109" s="110"/>
      <c r="EG109" s="110"/>
      <c r="EH109" s="110"/>
      <c r="EI109" s="110"/>
      <c r="EJ109" s="110"/>
      <c r="EK109" s="110"/>
      <c r="EL109" s="110"/>
      <c r="EM109" s="110"/>
      <c r="EN109" s="110"/>
      <c r="EO109" s="110"/>
      <c r="EP109" s="110"/>
      <c r="EQ109" s="110"/>
      <c r="ER109" s="110"/>
      <c r="ES109" s="110"/>
      <c r="ET109" s="110"/>
      <c r="EU109" s="110"/>
      <c r="EV109" s="110"/>
      <c r="EW109" s="110"/>
      <c r="EX109" s="110"/>
      <c r="EY109" s="110"/>
      <c r="EZ109" s="110"/>
      <c r="FA109" s="110"/>
      <c r="FB109" s="110"/>
      <c r="FC109" s="110"/>
      <c r="FD109" s="110"/>
      <c r="FE109" s="110"/>
      <c r="FF109" s="110"/>
      <c r="FG109" s="110"/>
      <c r="FH109" s="110"/>
      <c r="FI109" s="110"/>
      <c r="FJ109" s="110"/>
      <c r="FK109" s="110"/>
      <c r="FL109" s="110"/>
      <c r="FM109" s="110"/>
      <c r="FN109" s="110"/>
      <c r="FO109" s="110"/>
      <c r="FP109" s="110"/>
      <c r="FQ109" s="110"/>
      <c r="FR109" s="110"/>
      <c r="FS109" s="110"/>
      <c r="FT109" s="110"/>
    </row>
    <row r="110" spans="1:176" x14ac:dyDescent="0.2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  <c r="BO110" s="110"/>
      <c r="BP110" s="110"/>
      <c r="BQ110" s="110"/>
      <c r="BR110" s="110"/>
      <c r="BS110" s="110"/>
      <c r="BT110" s="110"/>
      <c r="BU110" s="110"/>
      <c r="BV110" s="110"/>
      <c r="BW110" s="110"/>
      <c r="BX110" s="110"/>
      <c r="BY110" s="110"/>
      <c r="BZ110" s="110"/>
      <c r="CA110" s="110"/>
      <c r="CB110" s="110"/>
      <c r="CC110" s="110"/>
      <c r="CD110" s="110"/>
      <c r="CE110" s="110"/>
      <c r="CF110" s="110"/>
      <c r="CG110" s="110"/>
      <c r="CH110" s="110"/>
      <c r="CI110" s="110"/>
      <c r="CJ110" s="110"/>
      <c r="CK110" s="110"/>
      <c r="CL110" s="110"/>
      <c r="CM110" s="110"/>
      <c r="CN110" s="110"/>
      <c r="CO110" s="110"/>
      <c r="CP110" s="110"/>
      <c r="CQ110" s="110"/>
      <c r="CR110" s="110"/>
      <c r="CS110" s="110"/>
      <c r="CT110" s="110"/>
      <c r="CU110" s="110"/>
      <c r="CV110" s="110"/>
      <c r="CW110" s="110"/>
      <c r="CX110" s="110"/>
      <c r="CY110" s="110"/>
      <c r="CZ110" s="110"/>
      <c r="DA110" s="110"/>
      <c r="DB110" s="110"/>
      <c r="DC110" s="110"/>
      <c r="DD110" s="110"/>
      <c r="DE110" s="110"/>
      <c r="DF110" s="110"/>
      <c r="DG110" s="110"/>
      <c r="DH110" s="110"/>
      <c r="DI110" s="110"/>
      <c r="DJ110" s="110"/>
      <c r="DK110" s="110"/>
      <c r="DL110" s="110"/>
      <c r="DM110" s="110"/>
      <c r="DN110" s="110"/>
      <c r="DO110" s="110"/>
      <c r="DP110" s="110"/>
      <c r="DQ110" s="110"/>
      <c r="DR110" s="110"/>
      <c r="DS110" s="110"/>
      <c r="DT110" s="110"/>
      <c r="DU110" s="110"/>
      <c r="DV110" s="110"/>
      <c r="DW110" s="110"/>
      <c r="DX110" s="110"/>
      <c r="DY110" s="110"/>
      <c r="DZ110" s="110"/>
      <c r="EA110" s="110"/>
      <c r="EB110" s="110"/>
      <c r="EC110" s="110"/>
      <c r="ED110" s="110"/>
      <c r="EE110" s="110"/>
      <c r="EF110" s="110"/>
      <c r="EG110" s="110"/>
      <c r="EH110" s="110"/>
      <c r="EI110" s="110"/>
      <c r="EJ110" s="110"/>
      <c r="EK110" s="110"/>
      <c r="EL110" s="110"/>
      <c r="EM110" s="110"/>
      <c r="EN110" s="110"/>
      <c r="EO110" s="110"/>
      <c r="EP110" s="110"/>
      <c r="EQ110" s="110"/>
      <c r="ER110" s="110"/>
      <c r="ES110" s="110"/>
      <c r="ET110" s="110"/>
      <c r="EU110" s="110"/>
      <c r="EV110" s="110"/>
      <c r="EW110" s="110"/>
      <c r="EX110" s="110"/>
      <c r="EY110" s="110"/>
      <c r="EZ110" s="110"/>
      <c r="FA110" s="110"/>
      <c r="FB110" s="110"/>
      <c r="FC110" s="110"/>
      <c r="FD110" s="110"/>
      <c r="FE110" s="110"/>
      <c r="FF110" s="110"/>
      <c r="FG110" s="110"/>
      <c r="FH110" s="110"/>
      <c r="FI110" s="110"/>
      <c r="FJ110" s="110"/>
      <c r="FK110" s="110"/>
      <c r="FL110" s="110"/>
      <c r="FM110" s="110"/>
      <c r="FN110" s="110"/>
      <c r="FO110" s="110"/>
      <c r="FP110" s="110"/>
      <c r="FQ110" s="110"/>
      <c r="FR110" s="110"/>
      <c r="FS110" s="110"/>
      <c r="FT110" s="110"/>
    </row>
    <row r="111" spans="1:176" x14ac:dyDescent="0.2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  <c r="BI111" s="110"/>
      <c r="BJ111" s="110"/>
      <c r="BK111" s="110"/>
      <c r="BL111" s="110"/>
      <c r="BM111" s="110"/>
      <c r="BN111" s="110"/>
      <c r="BO111" s="110"/>
      <c r="BP111" s="110"/>
      <c r="BQ111" s="110"/>
      <c r="BR111" s="110"/>
      <c r="BS111" s="110"/>
      <c r="BT111" s="110"/>
      <c r="BU111" s="110"/>
      <c r="BV111" s="110"/>
      <c r="BW111" s="110"/>
      <c r="BX111" s="110"/>
      <c r="BY111" s="110"/>
      <c r="BZ111" s="110"/>
      <c r="CA111" s="110"/>
      <c r="CB111" s="110"/>
      <c r="CC111" s="110"/>
      <c r="CD111" s="110"/>
      <c r="CE111" s="110"/>
      <c r="CF111" s="110"/>
      <c r="CG111" s="110"/>
      <c r="CH111" s="110"/>
      <c r="CI111" s="110"/>
      <c r="CJ111" s="110"/>
      <c r="CK111" s="110"/>
      <c r="CL111" s="110"/>
      <c r="CM111" s="110"/>
      <c r="CN111" s="110"/>
      <c r="CO111" s="110"/>
      <c r="CP111" s="110"/>
      <c r="CQ111" s="110"/>
      <c r="CR111" s="110"/>
      <c r="CS111" s="110"/>
      <c r="CT111" s="110"/>
      <c r="CU111" s="110"/>
      <c r="CV111" s="110"/>
      <c r="CW111" s="110"/>
      <c r="CX111" s="110"/>
      <c r="CY111" s="110"/>
      <c r="CZ111" s="110"/>
      <c r="DA111" s="110"/>
      <c r="DB111" s="110"/>
      <c r="DC111" s="110"/>
      <c r="DD111" s="110"/>
      <c r="DE111" s="110"/>
      <c r="DF111" s="110"/>
      <c r="DG111" s="110"/>
      <c r="DH111" s="110"/>
      <c r="DI111" s="110"/>
      <c r="DJ111" s="110"/>
      <c r="DK111" s="110"/>
      <c r="DL111" s="110"/>
      <c r="DM111" s="110"/>
      <c r="DN111" s="110"/>
      <c r="DO111" s="110"/>
      <c r="DP111" s="110"/>
      <c r="DQ111" s="110"/>
      <c r="DR111" s="110"/>
      <c r="DS111" s="110"/>
      <c r="DT111" s="110"/>
      <c r="DU111" s="110"/>
      <c r="DV111" s="110"/>
      <c r="DW111" s="110"/>
      <c r="DX111" s="110"/>
      <c r="DY111" s="110"/>
      <c r="DZ111" s="110"/>
      <c r="EA111" s="110"/>
      <c r="EB111" s="110"/>
      <c r="EC111" s="110"/>
      <c r="ED111" s="110"/>
      <c r="EE111" s="110"/>
      <c r="EF111" s="110"/>
      <c r="EG111" s="110"/>
      <c r="EH111" s="110"/>
      <c r="EI111" s="110"/>
      <c r="EJ111" s="110"/>
      <c r="EK111" s="110"/>
      <c r="EL111" s="110"/>
      <c r="EM111" s="110"/>
      <c r="EN111" s="110"/>
      <c r="EO111" s="110"/>
      <c r="EP111" s="110"/>
      <c r="EQ111" s="110"/>
      <c r="ER111" s="110"/>
      <c r="ES111" s="110"/>
      <c r="ET111" s="110"/>
      <c r="EU111" s="110"/>
      <c r="EV111" s="110"/>
      <c r="EW111" s="110"/>
      <c r="EX111" s="110"/>
      <c r="EY111" s="110"/>
      <c r="EZ111" s="110"/>
      <c r="FA111" s="110"/>
      <c r="FB111" s="110"/>
      <c r="FC111" s="110"/>
      <c r="FD111" s="110"/>
      <c r="FE111" s="110"/>
      <c r="FF111" s="110"/>
      <c r="FG111" s="110"/>
      <c r="FH111" s="110"/>
      <c r="FI111" s="110"/>
      <c r="FJ111" s="110"/>
      <c r="FK111" s="110"/>
      <c r="FL111" s="110"/>
      <c r="FM111" s="110"/>
      <c r="FN111" s="110"/>
      <c r="FO111" s="110"/>
      <c r="FP111" s="110"/>
      <c r="FQ111" s="110"/>
      <c r="FR111" s="110"/>
      <c r="FS111" s="110"/>
      <c r="FT111" s="110"/>
    </row>
    <row r="112" spans="1:176" x14ac:dyDescent="0.2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  <c r="BI112" s="110"/>
      <c r="BJ112" s="110"/>
      <c r="BK112" s="110"/>
      <c r="BL112" s="110"/>
      <c r="BM112" s="110"/>
      <c r="BN112" s="110"/>
      <c r="BO112" s="110"/>
      <c r="BP112" s="110"/>
      <c r="BQ112" s="110"/>
      <c r="BR112" s="110"/>
      <c r="BS112" s="110"/>
      <c r="BT112" s="110"/>
      <c r="BU112" s="110"/>
      <c r="BV112" s="110"/>
      <c r="BW112" s="110"/>
      <c r="BX112" s="110"/>
      <c r="BY112" s="110"/>
      <c r="BZ112" s="110"/>
      <c r="CA112" s="110"/>
      <c r="CB112" s="110"/>
      <c r="CC112" s="110"/>
      <c r="CD112" s="110"/>
      <c r="CE112" s="110"/>
      <c r="CF112" s="110"/>
      <c r="CG112" s="110"/>
      <c r="CH112" s="110"/>
      <c r="CI112" s="110"/>
      <c r="CJ112" s="110"/>
      <c r="CK112" s="110"/>
      <c r="CL112" s="110"/>
      <c r="CM112" s="110"/>
      <c r="CN112" s="110"/>
      <c r="CO112" s="110"/>
      <c r="CP112" s="110"/>
      <c r="CQ112" s="110"/>
      <c r="CR112" s="110"/>
      <c r="CS112" s="110"/>
      <c r="CT112" s="110"/>
      <c r="CU112" s="110"/>
      <c r="CV112" s="110"/>
      <c r="CW112" s="110"/>
      <c r="CX112" s="110"/>
      <c r="CY112" s="110"/>
      <c r="CZ112" s="110"/>
      <c r="DA112" s="110"/>
      <c r="DB112" s="110"/>
      <c r="DC112" s="110"/>
      <c r="DD112" s="110"/>
      <c r="DE112" s="110"/>
      <c r="DF112" s="110"/>
      <c r="DG112" s="110"/>
      <c r="DH112" s="110"/>
      <c r="DI112" s="110"/>
      <c r="DJ112" s="110"/>
      <c r="DK112" s="110"/>
      <c r="DL112" s="110"/>
      <c r="DM112" s="110"/>
      <c r="DN112" s="110"/>
      <c r="DO112" s="110"/>
      <c r="DP112" s="110"/>
      <c r="DQ112" s="110"/>
      <c r="DR112" s="110"/>
      <c r="DS112" s="110"/>
      <c r="DT112" s="110"/>
      <c r="DU112" s="110"/>
      <c r="DV112" s="110"/>
      <c r="DW112" s="110"/>
      <c r="DX112" s="110"/>
      <c r="DY112" s="110"/>
      <c r="DZ112" s="110"/>
      <c r="EA112" s="110"/>
      <c r="EB112" s="110"/>
      <c r="EC112" s="110"/>
      <c r="ED112" s="110"/>
      <c r="EE112" s="110"/>
      <c r="EF112" s="110"/>
      <c r="EG112" s="110"/>
      <c r="EH112" s="110"/>
      <c r="EI112" s="110"/>
      <c r="EJ112" s="110"/>
      <c r="EK112" s="110"/>
      <c r="EL112" s="110"/>
      <c r="EM112" s="110"/>
      <c r="EN112" s="110"/>
      <c r="EO112" s="110"/>
      <c r="EP112" s="110"/>
      <c r="EQ112" s="110"/>
      <c r="ER112" s="110"/>
      <c r="ES112" s="110"/>
      <c r="ET112" s="110"/>
      <c r="EU112" s="110"/>
      <c r="EV112" s="110"/>
      <c r="EW112" s="110"/>
      <c r="EX112" s="110"/>
      <c r="EY112" s="110"/>
      <c r="EZ112" s="110"/>
      <c r="FA112" s="110"/>
      <c r="FB112" s="110"/>
      <c r="FC112" s="110"/>
      <c r="FD112" s="110"/>
      <c r="FE112" s="110"/>
      <c r="FF112" s="110"/>
      <c r="FG112" s="110"/>
      <c r="FH112" s="110"/>
      <c r="FI112" s="110"/>
      <c r="FJ112" s="110"/>
      <c r="FK112" s="110"/>
      <c r="FL112" s="110"/>
      <c r="FM112" s="110"/>
      <c r="FN112" s="110"/>
      <c r="FO112" s="110"/>
      <c r="FP112" s="110"/>
      <c r="FQ112" s="110"/>
      <c r="FR112" s="110"/>
      <c r="FS112" s="110"/>
      <c r="FT112" s="110"/>
    </row>
    <row r="113" spans="1:176" x14ac:dyDescent="0.2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  <c r="BI113" s="110"/>
      <c r="BJ113" s="110"/>
      <c r="BK113" s="110"/>
      <c r="BL113" s="110"/>
      <c r="BM113" s="110"/>
      <c r="BN113" s="110"/>
      <c r="BO113" s="110"/>
      <c r="BP113" s="110"/>
      <c r="BQ113" s="110"/>
      <c r="BR113" s="110"/>
      <c r="BS113" s="110"/>
      <c r="BT113" s="110"/>
      <c r="BU113" s="110"/>
      <c r="BV113" s="110"/>
      <c r="BW113" s="110"/>
      <c r="BX113" s="110"/>
      <c r="BY113" s="110"/>
      <c r="BZ113" s="110"/>
      <c r="CA113" s="110"/>
      <c r="CB113" s="110"/>
      <c r="CC113" s="110"/>
      <c r="CD113" s="110"/>
      <c r="CE113" s="110"/>
      <c r="CF113" s="110"/>
      <c r="CG113" s="110"/>
      <c r="CH113" s="110"/>
      <c r="CI113" s="110"/>
      <c r="CJ113" s="110"/>
      <c r="CK113" s="110"/>
      <c r="CL113" s="110"/>
      <c r="CM113" s="110"/>
      <c r="CN113" s="110"/>
      <c r="CO113" s="110"/>
      <c r="CP113" s="110"/>
      <c r="CQ113" s="110"/>
      <c r="CR113" s="110"/>
      <c r="CS113" s="110"/>
      <c r="CT113" s="110"/>
      <c r="CU113" s="110"/>
      <c r="CV113" s="110"/>
      <c r="CW113" s="110"/>
      <c r="CX113" s="110"/>
      <c r="CY113" s="110"/>
      <c r="CZ113" s="110"/>
      <c r="DA113" s="110"/>
      <c r="DB113" s="110"/>
      <c r="DC113" s="110"/>
      <c r="DD113" s="110"/>
      <c r="DE113" s="110"/>
      <c r="DF113" s="110"/>
      <c r="DG113" s="110"/>
      <c r="DH113" s="110"/>
      <c r="DI113" s="110"/>
      <c r="DJ113" s="110"/>
      <c r="DK113" s="110"/>
      <c r="DL113" s="110"/>
      <c r="DM113" s="110"/>
      <c r="DN113" s="110"/>
      <c r="DO113" s="110"/>
      <c r="DP113" s="110"/>
      <c r="DQ113" s="110"/>
      <c r="DR113" s="110"/>
      <c r="DS113" s="110"/>
      <c r="DT113" s="110"/>
      <c r="DU113" s="110"/>
      <c r="DV113" s="110"/>
      <c r="DW113" s="110"/>
      <c r="DX113" s="110"/>
      <c r="DY113" s="110"/>
      <c r="DZ113" s="110"/>
      <c r="EA113" s="110"/>
      <c r="EB113" s="110"/>
      <c r="EC113" s="110"/>
      <c r="ED113" s="110"/>
      <c r="EE113" s="110"/>
      <c r="EF113" s="110"/>
      <c r="EG113" s="110"/>
      <c r="EH113" s="110"/>
      <c r="EI113" s="110"/>
      <c r="EJ113" s="110"/>
      <c r="EK113" s="110"/>
      <c r="EL113" s="110"/>
      <c r="EM113" s="110"/>
      <c r="EN113" s="110"/>
      <c r="EO113" s="110"/>
      <c r="EP113" s="110"/>
      <c r="EQ113" s="110"/>
      <c r="ER113" s="110"/>
      <c r="ES113" s="110"/>
      <c r="ET113" s="110"/>
      <c r="EU113" s="110"/>
      <c r="EV113" s="110"/>
      <c r="EW113" s="110"/>
      <c r="EX113" s="110"/>
      <c r="EY113" s="110"/>
      <c r="EZ113" s="110"/>
      <c r="FA113" s="110"/>
      <c r="FB113" s="110"/>
      <c r="FC113" s="110"/>
      <c r="FD113" s="110"/>
      <c r="FE113" s="110"/>
      <c r="FF113" s="110"/>
      <c r="FG113" s="110"/>
      <c r="FH113" s="110"/>
      <c r="FI113" s="110"/>
      <c r="FJ113" s="110"/>
      <c r="FK113" s="110"/>
      <c r="FL113" s="110"/>
      <c r="FM113" s="110"/>
      <c r="FN113" s="110"/>
      <c r="FO113" s="110"/>
      <c r="FP113" s="110"/>
      <c r="FQ113" s="110"/>
      <c r="FR113" s="110"/>
      <c r="FS113" s="110"/>
      <c r="FT113" s="110"/>
    </row>
    <row r="114" spans="1:176" x14ac:dyDescent="0.2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  <c r="BI114" s="110"/>
      <c r="BJ114" s="110"/>
      <c r="BK114" s="110"/>
      <c r="BL114" s="110"/>
      <c r="BM114" s="110"/>
      <c r="BN114" s="110"/>
      <c r="BO114" s="110"/>
      <c r="BP114" s="110"/>
      <c r="BQ114" s="110"/>
      <c r="BR114" s="110"/>
      <c r="BS114" s="110"/>
      <c r="BT114" s="110"/>
      <c r="BU114" s="110"/>
      <c r="BV114" s="110"/>
      <c r="BW114" s="110"/>
      <c r="BX114" s="110"/>
      <c r="BY114" s="110"/>
      <c r="BZ114" s="110"/>
      <c r="CA114" s="110"/>
      <c r="CB114" s="110"/>
      <c r="CC114" s="110"/>
      <c r="CD114" s="110"/>
      <c r="CE114" s="110"/>
      <c r="CF114" s="110"/>
      <c r="CG114" s="110"/>
      <c r="CH114" s="110"/>
      <c r="CI114" s="110"/>
      <c r="CJ114" s="110"/>
      <c r="CK114" s="110"/>
      <c r="CL114" s="110"/>
      <c r="CM114" s="110"/>
      <c r="CN114" s="110"/>
      <c r="CO114" s="110"/>
      <c r="CP114" s="110"/>
      <c r="CQ114" s="110"/>
      <c r="CR114" s="110"/>
      <c r="CS114" s="110"/>
      <c r="CT114" s="110"/>
      <c r="CU114" s="110"/>
      <c r="CV114" s="110"/>
      <c r="CW114" s="110"/>
      <c r="CX114" s="110"/>
      <c r="CY114" s="110"/>
      <c r="CZ114" s="110"/>
      <c r="DA114" s="110"/>
      <c r="DB114" s="110"/>
      <c r="DC114" s="110"/>
      <c r="DD114" s="110"/>
      <c r="DE114" s="110"/>
      <c r="DF114" s="110"/>
      <c r="DG114" s="110"/>
      <c r="DH114" s="110"/>
      <c r="DI114" s="110"/>
      <c r="DJ114" s="110"/>
      <c r="DK114" s="110"/>
      <c r="DL114" s="110"/>
      <c r="DM114" s="110"/>
      <c r="DN114" s="110"/>
      <c r="DO114" s="110"/>
      <c r="DP114" s="110"/>
      <c r="DQ114" s="110"/>
      <c r="DR114" s="110"/>
      <c r="DS114" s="110"/>
      <c r="DT114" s="110"/>
      <c r="DU114" s="110"/>
      <c r="DV114" s="110"/>
      <c r="DW114" s="110"/>
      <c r="DX114" s="110"/>
      <c r="DY114" s="110"/>
      <c r="DZ114" s="110"/>
      <c r="EA114" s="110"/>
      <c r="EB114" s="110"/>
      <c r="EC114" s="110"/>
      <c r="ED114" s="110"/>
      <c r="EE114" s="110"/>
      <c r="EF114" s="110"/>
      <c r="EG114" s="110"/>
      <c r="EH114" s="110"/>
      <c r="EI114" s="110"/>
      <c r="EJ114" s="110"/>
      <c r="EK114" s="110"/>
      <c r="EL114" s="110"/>
      <c r="EM114" s="110"/>
      <c r="EN114" s="110"/>
      <c r="EO114" s="110"/>
      <c r="EP114" s="110"/>
      <c r="EQ114" s="110"/>
      <c r="ER114" s="110"/>
      <c r="ES114" s="110"/>
      <c r="ET114" s="110"/>
      <c r="EU114" s="110"/>
      <c r="EV114" s="110"/>
      <c r="EW114" s="110"/>
      <c r="EX114" s="110"/>
      <c r="EY114" s="110"/>
      <c r="EZ114" s="110"/>
      <c r="FA114" s="110"/>
      <c r="FB114" s="110"/>
      <c r="FC114" s="110"/>
      <c r="FD114" s="110"/>
      <c r="FE114" s="110"/>
      <c r="FF114" s="110"/>
      <c r="FG114" s="110"/>
      <c r="FH114" s="110"/>
      <c r="FI114" s="110"/>
      <c r="FJ114" s="110"/>
      <c r="FK114" s="110"/>
      <c r="FL114" s="110"/>
      <c r="FM114" s="110"/>
      <c r="FN114" s="110"/>
      <c r="FO114" s="110"/>
      <c r="FP114" s="110"/>
      <c r="FQ114" s="110"/>
      <c r="FR114" s="110"/>
      <c r="FS114" s="110"/>
      <c r="FT114" s="110"/>
    </row>
    <row r="115" spans="1:176" x14ac:dyDescent="0.2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  <c r="BI115" s="110"/>
      <c r="BJ115" s="110"/>
      <c r="BK115" s="110"/>
      <c r="BL115" s="110"/>
      <c r="BM115" s="110"/>
      <c r="BN115" s="110"/>
      <c r="BO115" s="110"/>
      <c r="BP115" s="110"/>
      <c r="BQ115" s="110"/>
      <c r="BR115" s="110"/>
      <c r="BS115" s="110"/>
      <c r="BT115" s="110"/>
      <c r="BU115" s="110"/>
      <c r="BV115" s="110"/>
      <c r="BW115" s="110"/>
      <c r="BX115" s="110"/>
      <c r="BY115" s="110"/>
      <c r="BZ115" s="110"/>
      <c r="CA115" s="110"/>
      <c r="CB115" s="110"/>
      <c r="CC115" s="110"/>
      <c r="CD115" s="110"/>
      <c r="CE115" s="110"/>
      <c r="CF115" s="110"/>
      <c r="CG115" s="110"/>
      <c r="CH115" s="110"/>
      <c r="CI115" s="110"/>
      <c r="CJ115" s="110"/>
      <c r="CK115" s="110"/>
      <c r="CL115" s="110"/>
      <c r="CM115" s="110"/>
      <c r="CN115" s="110"/>
      <c r="CO115" s="110"/>
      <c r="CP115" s="110"/>
      <c r="CQ115" s="110"/>
      <c r="CR115" s="110"/>
      <c r="CS115" s="110"/>
      <c r="CT115" s="110"/>
      <c r="CU115" s="110"/>
      <c r="CV115" s="110"/>
      <c r="CW115" s="110"/>
      <c r="CX115" s="110"/>
      <c r="CY115" s="110"/>
      <c r="CZ115" s="110"/>
      <c r="DA115" s="110"/>
      <c r="DB115" s="110"/>
      <c r="DC115" s="110"/>
      <c r="DD115" s="110"/>
      <c r="DE115" s="110"/>
      <c r="DF115" s="110"/>
      <c r="DG115" s="110"/>
      <c r="DH115" s="110"/>
      <c r="DI115" s="110"/>
      <c r="DJ115" s="110"/>
      <c r="DK115" s="110"/>
      <c r="DL115" s="110"/>
      <c r="DM115" s="110"/>
      <c r="DN115" s="110"/>
      <c r="DO115" s="110"/>
      <c r="DP115" s="110"/>
      <c r="DQ115" s="110"/>
      <c r="DR115" s="110"/>
      <c r="DS115" s="110"/>
      <c r="DT115" s="110"/>
      <c r="DU115" s="110"/>
      <c r="DV115" s="110"/>
      <c r="DW115" s="110"/>
      <c r="DX115" s="110"/>
      <c r="DY115" s="110"/>
      <c r="DZ115" s="110"/>
      <c r="EA115" s="110"/>
      <c r="EB115" s="110"/>
      <c r="EC115" s="110"/>
      <c r="ED115" s="110"/>
      <c r="EE115" s="110"/>
      <c r="EF115" s="110"/>
      <c r="EG115" s="110"/>
      <c r="EH115" s="110"/>
      <c r="EI115" s="110"/>
      <c r="EJ115" s="110"/>
      <c r="EK115" s="110"/>
      <c r="EL115" s="110"/>
      <c r="EM115" s="110"/>
      <c r="EN115" s="110"/>
      <c r="EO115" s="110"/>
      <c r="EP115" s="110"/>
      <c r="EQ115" s="110"/>
      <c r="ER115" s="110"/>
      <c r="ES115" s="110"/>
      <c r="ET115" s="110"/>
      <c r="EU115" s="110"/>
      <c r="EV115" s="110"/>
      <c r="EW115" s="110"/>
      <c r="EX115" s="110"/>
      <c r="EY115" s="110"/>
      <c r="EZ115" s="110"/>
      <c r="FA115" s="110"/>
      <c r="FB115" s="110"/>
      <c r="FC115" s="110"/>
      <c r="FD115" s="110"/>
      <c r="FE115" s="110"/>
      <c r="FF115" s="110"/>
      <c r="FG115" s="110"/>
      <c r="FH115" s="110"/>
      <c r="FI115" s="110"/>
      <c r="FJ115" s="110"/>
      <c r="FK115" s="110"/>
      <c r="FL115" s="110"/>
      <c r="FM115" s="110"/>
      <c r="FN115" s="110"/>
      <c r="FO115" s="110"/>
      <c r="FP115" s="110"/>
      <c r="FQ115" s="110"/>
      <c r="FR115" s="110"/>
      <c r="FS115" s="110"/>
      <c r="FT115" s="110"/>
    </row>
    <row r="116" spans="1:176" x14ac:dyDescent="0.2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  <c r="BI116" s="110"/>
      <c r="BJ116" s="110"/>
      <c r="BK116" s="110"/>
      <c r="BL116" s="110"/>
      <c r="BM116" s="110"/>
      <c r="BN116" s="110"/>
      <c r="BO116" s="110"/>
      <c r="BP116" s="110"/>
      <c r="BQ116" s="110"/>
      <c r="BR116" s="110"/>
      <c r="BS116" s="110"/>
      <c r="BT116" s="110"/>
      <c r="BU116" s="110"/>
      <c r="BV116" s="110"/>
      <c r="BW116" s="110"/>
      <c r="BX116" s="110"/>
      <c r="BY116" s="110"/>
      <c r="BZ116" s="110"/>
      <c r="CA116" s="110"/>
      <c r="CB116" s="110"/>
      <c r="CC116" s="110"/>
      <c r="CD116" s="110"/>
      <c r="CE116" s="110"/>
      <c r="CF116" s="110"/>
      <c r="CG116" s="110"/>
      <c r="CH116" s="110"/>
      <c r="CI116" s="110"/>
      <c r="CJ116" s="110"/>
      <c r="CK116" s="110"/>
      <c r="CL116" s="110"/>
      <c r="CM116" s="110"/>
      <c r="CN116" s="110"/>
      <c r="CO116" s="110"/>
      <c r="CP116" s="110"/>
      <c r="CQ116" s="110"/>
      <c r="CR116" s="110"/>
      <c r="CS116" s="110"/>
      <c r="CT116" s="110"/>
      <c r="CU116" s="110"/>
      <c r="CV116" s="110"/>
      <c r="CW116" s="110"/>
      <c r="CX116" s="110"/>
      <c r="CY116" s="110"/>
      <c r="CZ116" s="110"/>
      <c r="DA116" s="110"/>
      <c r="DB116" s="110"/>
      <c r="DC116" s="110"/>
      <c r="DD116" s="110"/>
      <c r="DE116" s="110"/>
      <c r="DF116" s="110"/>
      <c r="DG116" s="110"/>
      <c r="DH116" s="110"/>
      <c r="DI116" s="110"/>
      <c r="DJ116" s="110"/>
      <c r="DK116" s="110"/>
      <c r="DL116" s="110"/>
      <c r="DM116" s="110"/>
      <c r="DN116" s="110"/>
      <c r="DO116" s="110"/>
      <c r="DP116" s="110"/>
      <c r="DQ116" s="110"/>
      <c r="DR116" s="110"/>
      <c r="DS116" s="110"/>
      <c r="DT116" s="110"/>
      <c r="DU116" s="110"/>
      <c r="DV116" s="110"/>
      <c r="DW116" s="110"/>
      <c r="DX116" s="110"/>
      <c r="DY116" s="110"/>
      <c r="DZ116" s="110"/>
      <c r="EA116" s="110"/>
      <c r="EB116" s="110"/>
      <c r="EC116" s="110"/>
      <c r="ED116" s="110"/>
      <c r="EE116" s="110"/>
      <c r="EF116" s="110"/>
      <c r="EG116" s="110"/>
      <c r="EH116" s="110"/>
      <c r="EI116" s="110"/>
      <c r="EJ116" s="110"/>
      <c r="EK116" s="110"/>
      <c r="EL116" s="110"/>
      <c r="EM116" s="110"/>
      <c r="EN116" s="110"/>
      <c r="EO116" s="110"/>
      <c r="EP116" s="110"/>
      <c r="EQ116" s="110"/>
      <c r="ER116" s="110"/>
      <c r="ES116" s="110"/>
      <c r="ET116" s="110"/>
      <c r="EU116" s="110"/>
      <c r="EV116" s="110"/>
      <c r="EW116" s="110"/>
      <c r="EX116" s="110"/>
      <c r="EY116" s="110"/>
      <c r="EZ116" s="110"/>
      <c r="FA116" s="110"/>
      <c r="FB116" s="110"/>
      <c r="FC116" s="110"/>
      <c r="FD116" s="110"/>
      <c r="FE116" s="110"/>
      <c r="FF116" s="110"/>
      <c r="FG116" s="110"/>
      <c r="FH116" s="110"/>
      <c r="FI116" s="110"/>
      <c r="FJ116" s="110"/>
      <c r="FK116" s="110"/>
      <c r="FL116" s="110"/>
      <c r="FM116" s="110"/>
      <c r="FN116" s="110"/>
      <c r="FO116" s="110"/>
      <c r="FP116" s="110"/>
      <c r="FQ116" s="110"/>
      <c r="FR116" s="110"/>
      <c r="FS116" s="110"/>
      <c r="FT116" s="110"/>
    </row>
    <row r="117" spans="1:176" x14ac:dyDescent="0.2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  <c r="BI117" s="110"/>
      <c r="BJ117" s="110"/>
      <c r="BK117" s="110"/>
      <c r="BL117" s="110"/>
      <c r="BM117" s="110"/>
      <c r="BN117" s="110"/>
      <c r="BO117" s="110"/>
      <c r="BP117" s="110"/>
      <c r="BQ117" s="110"/>
      <c r="BR117" s="110"/>
      <c r="BS117" s="110"/>
      <c r="BT117" s="110"/>
      <c r="BU117" s="110"/>
      <c r="BV117" s="110"/>
      <c r="BW117" s="110"/>
      <c r="BX117" s="110"/>
      <c r="BY117" s="110"/>
      <c r="BZ117" s="110"/>
      <c r="CA117" s="110"/>
      <c r="CB117" s="110"/>
      <c r="CC117" s="110"/>
      <c r="CD117" s="110"/>
      <c r="CE117" s="110"/>
      <c r="CF117" s="110"/>
      <c r="CG117" s="110"/>
      <c r="CH117" s="110"/>
      <c r="CI117" s="110"/>
      <c r="CJ117" s="110"/>
      <c r="CK117" s="110"/>
      <c r="CL117" s="110"/>
      <c r="CM117" s="110"/>
      <c r="CN117" s="110"/>
      <c r="CO117" s="110"/>
      <c r="CP117" s="110"/>
      <c r="CQ117" s="110"/>
      <c r="CR117" s="110"/>
      <c r="CS117" s="110"/>
      <c r="CT117" s="110"/>
      <c r="CU117" s="110"/>
      <c r="CV117" s="110"/>
      <c r="CW117" s="110"/>
      <c r="CX117" s="110"/>
      <c r="CY117" s="110"/>
      <c r="CZ117" s="110"/>
      <c r="DA117" s="110"/>
      <c r="DB117" s="110"/>
      <c r="DC117" s="110"/>
      <c r="DD117" s="110"/>
      <c r="DE117" s="110"/>
      <c r="DF117" s="110"/>
      <c r="DG117" s="110"/>
      <c r="DH117" s="110"/>
      <c r="DI117" s="110"/>
      <c r="DJ117" s="110"/>
      <c r="DK117" s="110"/>
      <c r="DL117" s="110"/>
      <c r="DM117" s="110"/>
      <c r="DN117" s="110"/>
      <c r="DO117" s="110"/>
      <c r="DP117" s="110"/>
      <c r="DQ117" s="110"/>
      <c r="DR117" s="110"/>
      <c r="DS117" s="110"/>
      <c r="DT117" s="110"/>
      <c r="DU117" s="110"/>
      <c r="DV117" s="110"/>
      <c r="DW117" s="110"/>
      <c r="DX117" s="110"/>
      <c r="DY117" s="110"/>
      <c r="DZ117" s="110"/>
      <c r="EA117" s="110"/>
      <c r="EB117" s="110"/>
      <c r="EC117" s="110"/>
      <c r="ED117" s="110"/>
      <c r="EE117" s="110"/>
      <c r="EF117" s="110"/>
      <c r="EG117" s="110"/>
      <c r="EH117" s="110"/>
      <c r="EI117" s="110"/>
      <c r="EJ117" s="110"/>
      <c r="EK117" s="110"/>
      <c r="EL117" s="110"/>
      <c r="EM117" s="110"/>
      <c r="EN117" s="110"/>
      <c r="EO117" s="110"/>
      <c r="EP117" s="110"/>
      <c r="EQ117" s="110"/>
      <c r="ER117" s="110"/>
      <c r="ES117" s="110"/>
      <c r="ET117" s="110"/>
      <c r="EU117" s="110"/>
      <c r="EV117" s="110"/>
      <c r="EW117" s="110"/>
      <c r="EX117" s="110"/>
      <c r="EY117" s="110"/>
      <c r="EZ117" s="110"/>
      <c r="FA117" s="110"/>
      <c r="FB117" s="110"/>
      <c r="FC117" s="110"/>
      <c r="FD117" s="110"/>
      <c r="FE117" s="110"/>
      <c r="FF117" s="110"/>
      <c r="FG117" s="110"/>
      <c r="FH117" s="110"/>
      <c r="FI117" s="110"/>
      <c r="FJ117" s="110"/>
      <c r="FK117" s="110"/>
      <c r="FL117" s="110"/>
      <c r="FM117" s="110"/>
      <c r="FN117" s="110"/>
      <c r="FO117" s="110"/>
      <c r="FP117" s="110"/>
      <c r="FQ117" s="110"/>
      <c r="FR117" s="110"/>
      <c r="FS117" s="110"/>
      <c r="FT117" s="110"/>
    </row>
    <row r="118" spans="1:176" x14ac:dyDescent="0.2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  <c r="BI118" s="110"/>
      <c r="BJ118" s="110"/>
      <c r="BK118" s="110"/>
      <c r="BL118" s="110"/>
      <c r="BM118" s="110"/>
      <c r="BN118" s="110"/>
      <c r="BO118" s="110"/>
      <c r="BP118" s="110"/>
      <c r="BQ118" s="110"/>
      <c r="BR118" s="110"/>
      <c r="BS118" s="110"/>
      <c r="BT118" s="110"/>
      <c r="BU118" s="110"/>
      <c r="BV118" s="110"/>
      <c r="BW118" s="110"/>
      <c r="BX118" s="110"/>
      <c r="BY118" s="110"/>
      <c r="BZ118" s="110"/>
      <c r="CA118" s="110"/>
      <c r="CB118" s="110"/>
      <c r="CC118" s="110"/>
      <c r="CD118" s="110"/>
      <c r="CE118" s="110"/>
      <c r="CF118" s="110"/>
      <c r="CG118" s="110"/>
      <c r="CH118" s="110"/>
      <c r="CI118" s="110"/>
      <c r="CJ118" s="110"/>
      <c r="CK118" s="110"/>
      <c r="CL118" s="110"/>
      <c r="CM118" s="110"/>
      <c r="CN118" s="110"/>
      <c r="CO118" s="110"/>
      <c r="CP118" s="110"/>
      <c r="CQ118" s="110"/>
      <c r="CR118" s="110"/>
      <c r="CS118" s="110"/>
      <c r="CT118" s="110"/>
      <c r="CU118" s="110"/>
      <c r="CV118" s="110"/>
      <c r="CW118" s="110"/>
      <c r="CX118" s="110"/>
      <c r="CY118" s="110"/>
      <c r="CZ118" s="110"/>
      <c r="DA118" s="110"/>
      <c r="DB118" s="110"/>
      <c r="DC118" s="110"/>
      <c r="DD118" s="110"/>
      <c r="DE118" s="110"/>
      <c r="DF118" s="110"/>
      <c r="DG118" s="110"/>
      <c r="DH118" s="110"/>
      <c r="DI118" s="110"/>
      <c r="DJ118" s="110"/>
      <c r="DK118" s="110"/>
      <c r="DL118" s="110"/>
      <c r="DM118" s="110"/>
      <c r="DN118" s="110"/>
      <c r="DO118" s="110"/>
      <c r="DP118" s="110"/>
      <c r="DQ118" s="110"/>
      <c r="DR118" s="110"/>
      <c r="DS118" s="110"/>
      <c r="DT118" s="110"/>
      <c r="DU118" s="110"/>
      <c r="DV118" s="110"/>
      <c r="DW118" s="110"/>
      <c r="DX118" s="110"/>
      <c r="DY118" s="110"/>
      <c r="DZ118" s="110"/>
      <c r="EA118" s="110"/>
      <c r="EB118" s="110"/>
      <c r="EC118" s="110"/>
      <c r="ED118" s="110"/>
      <c r="EE118" s="110"/>
      <c r="EF118" s="110"/>
      <c r="EG118" s="110"/>
      <c r="EH118" s="110"/>
      <c r="EI118" s="110"/>
      <c r="EJ118" s="110"/>
      <c r="EK118" s="110"/>
      <c r="EL118" s="110"/>
      <c r="EM118" s="110"/>
      <c r="EN118" s="110"/>
      <c r="EO118" s="110"/>
      <c r="EP118" s="110"/>
      <c r="EQ118" s="110"/>
      <c r="ER118" s="110"/>
      <c r="ES118" s="110"/>
      <c r="ET118" s="110"/>
      <c r="EU118" s="110"/>
      <c r="EV118" s="110"/>
      <c r="EW118" s="110"/>
      <c r="EX118" s="110"/>
      <c r="EY118" s="110"/>
      <c r="EZ118" s="110"/>
      <c r="FA118" s="110"/>
      <c r="FB118" s="110"/>
      <c r="FC118" s="110"/>
      <c r="FD118" s="110"/>
      <c r="FE118" s="110"/>
      <c r="FF118" s="110"/>
      <c r="FG118" s="110"/>
      <c r="FH118" s="110"/>
      <c r="FI118" s="110"/>
      <c r="FJ118" s="110"/>
      <c r="FK118" s="110"/>
      <c r="FL118" s="110"/>
      <c r="FM118" s="110"/>
      <c r="FN118" s="110"/>
      <c r="FO118" s="110"/>
      <c r="FP118" s="110"/>
      <c r="FQ118" s="110"/>
      <c r="FR118" s="110"/>
      <c r="FS118" s="110"/>
      <c r="FT118" s="110"/>
    </row>
    <row r="119" spans="1:176" x14ac:dyDescent="0.2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0"/>
      <c r="AP119" s="110"/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  <c r="BI119" s="110"/>
      <c r="BJ119" s="110"/>
      <c r="BK119" s="110"/>
      <c r="BL119" s="110"/>
      <c r="BM119" s="110"/>
      <c r="BN119" s="110"/>
      <c r="BO119" s="110"/>
      <c r="BP119" s="110"/>
      <c r="BQ119" s="110"/>
      <c r="BR119" s="110"/>
      <c r="BS119" s="110"/>
      <c r="BT119" s="110"/>
      <c r="BU119" s="110"/>
      <c r="BV119" s="110"/>
      <c r="BW119" s="110"/>
      <c r="BX119" s="110"/>
      <c r="BY119" s="110"/>
      <c r="BZ119" s="110"/>
      <c r="CA119" s="110"/>
      <c r="CB119" s="110"/>
      <c r="CC119" s="110"/>
      <c r="CD119" s="110"/>
      <c r="CE119" s="110"/>
      <c r="CF119" s="110"/>
      <c r="CG119" s="110"/>
      <c r="CH119" s="110"/>
      <c r="CI119" s="110"/>
      <c r="CJ119" s="110"/>
      <c r="CK119" s="110"/>
      <c r="CL119" s="110"/>
      <c r="CM119" s="110"/>
      <c r="CN119" s="110"/>
      <c r="CO119" s="110"/>
      <c r="CP119" s="110"/>
      <c r="CQ119" s="110"/>
      <c r="CR119" s="110"/>
      <c r="CS119" s="110"/>
      <c r="CT119" s="110"/>
      <c r="CU119" s="110"/>
      <c r="CV119" s="110"/>
      <c r="CW119" s="110"/>
      <c r="CX119" s="110"/>
      <c r="CY119" s="110"/>
      <c r="CZ119" s="110"/>
      <c r="DA119" s="110"/>
      <c r="DB119" s="110"/>
      <c r="DC119" s="110"/>
      <c r="DD119" s="110"/>
      <c r="DE119" s="110"/>
      <c r="DF119" s="110"/>
      <c r="DG119" s="110"/>
      <c r="DH119" s="110"/>
      <c r="DI119" s="110"/>
      <c r="DJ119" s="110"/>
      <c r="DK119" s="110"/>
      <c r="DL119" s="110"/>
      <c r="DM119" s="110"/>
      <c r="DN119" s="110"/>
      <c r="DO119" s="110"/>
      <c r="DP119" s="110"/>
      <c r="DQ119" s="110"/>
      <c r="DR119" s="110"/>
      <c r="DS119" s="110"/>
      <c r="DT119" s="110"/>
      <c r="DU119" s="110"/>
      <c r="DV119" s="110"/>
      <c r="DW119" s="110"/>
      <c r="DX119" s="110"/>
      <c r="DY119" s="110"/>
      <c r="DZ119" s="110"/>
      <c r="EA119" s="110"/>
      <c r="EB119" s="110"/>
      <c r="EC119" s="110"/>
      <c r="ED119" s="110"/>
      <c r="EE119" s="110"/>
      <c r="EF119" s="110"/>
      <c r="EG119" s="110"/>
      <c r="EH119" s="110"/>
      <c r="EI119" s="110"/>
      <c r="EJ119" s="110"/>
      <c r="EK119" s="110"/>
      <c r="EL119" s="110"/>
      <c r="EM119" s="110"/>
      <c r="EN119" s="110"/>
      <c r="EO119" s="110"/>
      <c r="EP119" s="110"/>
      <c r="EQ119" s="110"/>
      <c r="ER119" s="110"/>
      <c r="ES119" s="110"/>
      <c r="ET119" s="110"/>
      <c r="EU119" s="110"/>
      <c r="EV119" s="110"/>
      <c r="EW119" s="110"/>
      <c r="EX119" s="110"/>
      <c r="EY119" s="110"/>
      <c r="EZ119" s="110"/>
      <c r="FA119" s="110"/>
      <c r="FB119" s="110"/>
      <c r="FC119" s="110"/>
      <c r="FD119" s="110"/>
      <c r="FE119" s="110"/>
      <c r="FF119" s="110"/>
      <c r="FG119" s="110"/>
      <c r="FH119" s="110"/>
      <c r="FI119" s="110"/>
      <c r="FJ119" s="110"/>
      <c r="FK119" s="110"/>
      <c r="FL119" s="110"/>
      <c r="FM119" s="110"/>
      <c r="FN119" s="110"/>
      <c r="FO119" s="110"/>
      <c r="FP119" s="110"/>
      <c r="FQ119" s="110"/>
      <c r="FR119" s="110"/>
      <c r="FS119" s="110"/>
      <c r="FT119" s="110"/>
    </row>
    <row r="120" spans="1:176" x14ac:dyDescent="0.2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10"/>
      <c r="BY120" s="110"/>
      <c r="BZ120" s="110"/>
      <c r="CA120" s="110"/>
      <c r="CB120" s="110"/>
      <c r="CC120" s="110"/>
      <c r="CD120" s="110"/>
      <c r="CE120" s="110"/>
      <c r="CF120" s="110"/>
      <c r="CG120" s="110"/>
      <c r="CH120" s="110"/>
      <c r="CI120" s="110"/>
      <c r="CJ120" s="110"/>
      <c r="CK120" s="110"/>
      <c r="CL120" s="110"/>
      <c r="CM120" s="110"/>
      <c r="CN120" s="110"/>
      <c r="CO120" s="110"/>
      <c r="CP120" s="110"/>
      <c r="CQ120" s="110"/>
      <c r="CR120" s="110"/>
      <c r="CS120" s="110"/>
      <c r="CT120" s="110"/>
      <c r="CU120" s="110"/>
      <c r="CV120" s="110"/>
      <c r="CW120" s="110"/>
      <c r="CX120" s="110"/>
      <c r="CY120" s="110"/>
      <c r="CZ120" s="110"/>
      <c r="DA120" s="110"/>
      <c r="DB120" s="110"/>
      <c r="DC120" s="110"/>
      <c r="DD120" s="110"/>
      <c r="DE120" s="110"/>
      <c r="DF120" s="110"/>
      <c r="DG120" s="110"/>
      <c r="DH120" s="110"/>
      <c r="DI120" s="110"/>
      <c r="DJ120" s="110"/>
      <c r="DK120" s="110"/>
      <c r="DL120" s="110"/>
      <c r="DM120" s="110"/>
      <c r="DN120" s="110"/>
      <c r="DO120" s="110"/>
      <c r="DP120" s="110"/>
      <c r="DQ120" s="110"/>
      <c r="DR120" s="110"/>
      <c r="DS120" s="110"/>
      <c r="DT120" s="110"/>
      <c r="DU120" s="110"/>
      <c r="DV120" s="110"/>
      <c r="DW120" s="110"/>
      <c r="DX120" s="110"/>
      <c r="DY120" s="110"/>
      <c r="DZ120" s="110"/>
      <c r="EA120" s="110"/>
      <c r="EB120" s="110"/>
      <c r="EC120" s="110"/>
      <c r="ED120" s="110"/>
      <c r="EE120" s="110"/>
      <c r="EF120" s="110"/>
      <c r="EG120" s="110"/>
      <c r="EH120" s="110"/>
      <c r="EI120" s="110"/>
      <c r="EJ120" s="110"/>
      <c r="EK120" s="110"/>
      <c r="EL120" s="110"/>
      <c r="EM120" s="110"/>
      <c r="EN120" s="110"/>
      <c r="EO120" s="110"/>
      <c r="EP120" s="110"/>
      <c r="EQ120" s="110"/>
      <c r="ER120" s="110"/>
      <c r="ES120" s="110"/>
      <c r="ET120" s="110"/>
      <c r="EU120" s="110"/>
      <c r="EV120" s="110"/>
      <c r="EW120" s="110"/>
      <c r="EX120" s="110"/>
      <c r="EY120" s="110"/>
      <c r="EZ120" s="110"/>
      <c r="FA120" s="110"/>
      <c r="FB120" s="110"/>
      <c r="FC120" s="110"/>
      <c r="FD120" s="110"/>
      <c r="FE120" s="110"/>
      <c r="FF120" s="110"/>
      <c r="FG120" s="110"/>
      <c r="FH120" s="110"/>
      <c r="FI120" s="110"/>
      <c r="FJ120" s="110"/>
      <c r="FK120" s="110"/>
      <c r="FL120" s="110"/>
      <c r="FM120" s="110"/>
      <c r="FN120" s="110"/>
      <c r="FO120" s="110"/>
      <c r="FP120" s="110"/>
      <c r="FQ120" s="110"/>
      <c r="FR120" s="110"/>
      <c r="FS120" s="110"/>
      <c r="FT120" s="110"/>
    </row>
    <row r="121" spans="1:176" x14ac:dyDescent="0.2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0"/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  <c r="BH121" s="110"/>
      <c r="BI121" s="110"/>
      <c r="BJ121" s="110"/>
      <c r="BK121" s="110"/>
      <c r="BL121" s="110"/>
      <c r="BM121" s="110"/>
      <c r="BN121" s="110"/>
      <c r="BO121" s="110"/>
      <c r="BP121" s="110"/>
      <c r="BQ121" s="110"/>
      <c r="BR121" s="110"/>
      <c r="BS121" s="110"/>
      <c r="BT121" s="110"/>
      <c r="BU121" s="110"/>
      <c r="BV121" s="110"/>
      <c r="BW121" s="110"/>
      <c r="BX121" s="110"/>
      <c r="BY121" s="110"/>
      <c r="BZ121" s="110"/>
      <c r="CA121" s="110"/>
      <c r="CB121" s="110"/>
      <c r="CC121" s="110"/>
      <c r="CD121" s="110"/>
      <c r="CE121" s="110"/>
      <c r="CF121" s="110"/>
      <c r="CG121" s="110"/>
      <c r="CH121" s="110"/>
      <c r="CI121" s="110"/>
      <c r="CJ121" s="110"/>
      <c r="CK121" s="110"/>
      <c r="CL121" s="110"/>
      <c r="CM121" s="110"/>
      <c r="CN121" s="110"/>
      <c r="CO121" s="110"/>
      <c r="CP121" s="110"/>
      <c r="CQ121" s="110"/>
      <c r="CR121" s="110"/>
      <c r="CS121" s="110"/>
      <c r="CT121" s="110"/>
      <c r="CU121" s="110"/>
      <c r="CV121" s="110"/>
      <c r="CW121" s="110"/>
      <c r="CX121" s="110"/>
      <c r="CY121" s="110"/>
      <c r="CZ121" s="110"/>
      <c r="DA121" s="110"/>
      <c r="DB121" s="110"/>
      <c r="DC121" s="110"/>
      <c r="DD121" s="110"/>
      <c r="DE121" s="110"/>
      <c r="DF121" s="110"/>
      <c r="DG121" s="110"/>
      <c r="DH121" s="110"/>
      <c r="DI121" s="110"/>
      <c r="DJ121" s="110"/>
      <c r="DK121" s="110"/>
      <c r="DL121" s="110"/>
      <c r="DM121" s="110"/>
      <c r="DN121" s="110"/>
      <c r="DO121" s="110"/>
      <c r="DP121" s="110"/>
      <c r="DQ121" s="110"/>
      <c r="DR121" s="110"/>
      <c r="DS121" s="110"/>
      <c r="DT121" s="110"/>
      <c r="DU121" s="110"/>
      <c r="DV121" s="110"/>
      <c r="DW121" s="110"/>
      <c r="DX121" s="110"/>
      <c r="DY121" s="110"/>
      <c r="DZ121" s="110"/>
      <c r="EA121" s="110"/>
      <c r="EB121" s="110"/>
      <c r="EC121" s="110"/>
      <c r="ED121" s="110"/>
      <c r="EE121" s="110"/>
      <c r="EF121" s="110"/>
      <c r="EG121" s="110"/>
      <c r="EH121" s="110"/>
      <c r="EI121" s="110"/>
      <c r="EJ121" s="110"/>
      <c r="EK121" s="110"/>
      <c r="EL121" s="110"/>
      <c r="EM121" s="110"/>
      <c r="EN121" s="110"/>
      <c r="EO121" s="110"/>
      <c r="EP121" s="110"/>
      <c r="EQ121" s="110"/>
      <c r="ER121" s="110"/>
      <c r="ES121" s="110"/>
      <c r="ET121" s="110"/>
      <c r="EU121" s="110"/>
      <c r="EV121" s="110"/>
      <c r="EW121" s="110"/>
      <c r="EX121" s="110"/>
      <c r="EY121" s="110"/>
      <c r="EZ121" s="110"/>
      <c r="FA121" s="110"/>
      <c r="FB121" s="110"/>
      <c r="FC121" s="110"/>
      <c r="FD121" s="110"/>
      <c r="FE121" s="110"/>
      <c r="FF121" s="110"/>
      <c r="FG121" s="110"/>
      <c r="FH121" s="110"/>
      <c r="FI121" s="110"/>
      <c r="FJ121" s="110"/>
      <c r="FK121" s="110"/>
      <c r="FL121" s="110"/>
      <c r="FM121" s="110"/>
      <c r="FN121" s="110"/>
      <c r="FO121" s="110"/>
      <c r="FP121" s="110"/>
      <c r="FQ121" s="110"/>
      <c r="FR121" s="110"/>
      <c r="FS121" s="110"/>
      <c r="FT121" s="110"/>
    </row>
    <row r="122" spans="1:176" x14ac:dyDescent="0.2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10"/>
      <c r="BY122" s="110"/>
      <c r="BZ122" s="110"/>
      <c r="CA122" s="110"/>
      <c r="CB122" s="110"/>
      <c r="CC122" s="110"/>
      <c r="CD122" s="110"/>
      <c r="CE122" s="110"/>
      <c r="CF122" s="110"/>
      <c r="CG122" s="110"/>
      <c r="CH122" s="110"/>
      <c r="CI122" s="110"/>
      <c r="CJ122" s="110"/>
      <c r="CK122" s="110"/>
      <c r="CL122" s="110"/>
      <c r="CM122" s="110"/>
      <c r="CN122" s="110"/>
      <c r="CO122" s="110"/>
      <c r="CP122" s="110"/>
      <c r="CQ122" s="110"/>
      <c r="CR122" s="110"/>
      <c r="CS122" s="110"/>
      <c r="CT122" s="110"/>
      <c r="CU122" s="110"/>
      <c r="CV122" s="110"/>
      <c r="CW122" s="110"/>
      <c r="CX122" s="110"/>
      <c r="CY122" s="110"/>
      <c r="CZ122" s="110"/>
      <c r="DA122" s="110"/>
      <c r="DB122" s="110"/>
      <c r="DC122" s="110"/>
      <c r="DD122" s="110"/>
      <c r="DE122" s="110"/>
      <c r="DF122" s="110"/>
      <c r="DG122" s="110"/>
      <c r="DH122" s="110"/>
      <c r="DI122" s="110"/>
      <c r="DJ122" s="110"/>
      <c r="DK122" s="110"/>
      <c r="DL122" s="110"/>
      <c r="DM122" s="110"/>
      <c r="DN122" s="110"/>
      <c r="DO122" s="110"/>
      <c r="DP122" s="110"/>
      <c r="DQ122" s="110"/>
      <c r="DR122" s="110"/>
      <c r="DS122" s="110"/>
      <c r="DT122" s="110"/>
      <c r="DU122" s="110"/>
      <c r="DV122" s="110"/>
      <c r="DW122" s="110"/>
      <c r="DX122" s="110"/>
      <c r="DY122" s="110"/>
      <c r="DZ122" s="110"/>
      <c r="EA122" s="110"/>
      <c r="EB122" s="110"/>
      <c r="EC122" s="110"/>
      <c r="ED122" s="110"/>
      <c r="EE122" s="110"/>
      <c r="EF122" s="110"/>
      <c r="EG122" s="110"/>
      <c r="EH122" s="110"/>
      <c r="EI122" s="110"/>
      <c r="EJ122" s="110"/>
      <c r="EK122" s="110"/>
      <c r="EL122" s="110"/>
      <c r="EM122" s="110"/>
      <c r="EN122" s="110"/>
      <c r="EO122" s="110"/>
      <c r="EP122" s="110"/>
      <c r="EQ122" s="110"/>
      <c r="ER122" s="110"/>
      <c r="ES122" s="110"/>
      <c r="ET122" s="110"/>
      <c r="EU122" s="110"/>
      <c r="EV122" s="110"/>
      <c r="EW122" s="110"/>
      <c r="EX122" s="110"/>
      <c r="EY122" s="110"/>
      <c r="EZ122" s="110"/>
      <c r="FA122" s="110"/>
      <c r="FB122" s="110"/>
      <c r="FC122" s="110"/>
      <c r="FD122" s="110"/>
      <c r="FE122" s="110"/>
      <c r="FF122" s="110"/>
      <c r="FG122" s="110"/>
      <c r="FH122" s="110"/>
      <c r="FI122" s="110"/>
      <c r="FJ122" s="110"/>
      <c r="FK122" s="110"/>
      <c r="FL122" s="110"/>
      <c r="FM122" s="110"/>
      <c r="FN122" s="110"/>
      <c r="FO122" s="110"/>
      <c r="FP122" s="110"/>
      <c r="FQ122" s="110"/>
      <c r="FR122" s="110"/>
      <c r="FS122" s="110"/>
      <c r="FT122" s="110"/>
    </row>
    <row r="123" spans="1:176" x14ac:dyDescent="0.2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10"/>
      <c r="BY123" s="110"/>
      <c r="BZ123" s="110"/>
      <c r="CA123" s="110"/>
      <c r="CB123" s="110"/>
      <c r="CC123" s="110"/>
      <c r="CD123" s="110"/>
      <c r="CE123" s="110"/>
      <c r="CF123" s="110"/>
      <c r="CG123" s="110"/>
      <c r="CH123" s="110"/>
      <c r="CI123" s="110"/>
      <c r="CJ123" s="110"/>
      <c r="CK123" s="110"/>
      <c r="CL123" s="110"/>
      <c r="CM123" s="110"/>
      <c r="CN123" s="110"/>
      <c r="CO123" s="110"/>
      <c r="CP123" s="110"/>
      <c r="CQ123" s="110"/>
      <c r="CR123" s="110"/>
      <c r="CS123" s="110"/>
      <c r="CT123" s="110"/>
      <c r="CU123" s="110"/>
      <c r="CV123" s="110"/>
      <c r="CW123" s="110"/>
      <c r="CX123" s="110"/>
      <c r="CY123" s="110"/>
      <c r="CZ123" s="110"/>
      <c r="DA123" s="110"/>
      <c r="DB123" s="110"/>
      <c r="DC123" s="110"/>
      <c r="DD123" s="110"/>
      <c r="DE123" s="110"/>
      <c r="DF123" s="110"/>
      <c r="DG123" s="110"/>
      <c r="DH123" s="110"/>
      <c r="DI123" s="110"/>
      <c r="DJ123" s="110"/>
      <c r="DK123" s="110"/>
      <c r="DL123" s="110"/>
      <c r="DM123" s="110"/>
      <c r="DN123" s="110"/>
      <c r="DO123" s="110"/>
      <c r="DP123" s="110"/>
      <c r="DQ123" s="110"/>
      <c r="DR123" s="110"/>
      <c r="DS123" s="110"/>
      <c r="DT123" s="110"/>
      <c r="DU123" s="110"/>
      <c r="DV123" s="110"/>
      <c r="DW123" s="110"/>
      <c r="DX123" s="110"/>
      <c r="DY123" s="110"/>
      <c r="DZ123" s="110"/>
      <c r="EA123" s="110"/>
      <c r="EB123" s="110"/>
      <c r="EC123" s="110"/>
      <c r="ED123" s="110"/>
      <c r="EE123" s="110"/>
      <c r="EF123" s="110"/>
      <c r="EG123" s="110"/>
      <c r="EH123" s="110"/>
      <c r="EI123" s="110"/>
      <c r="EJ123" s="110"/>
      <c r="EK123" s="110"/>
      <c r="EL123" s="110"/>
      <c r="EM123" s="110"/>
      <c r="EN123" s="110"/>
      <c r="EO123" s="110"/>
      <c r="EP123" s="110"/>
      <c r="EQ123" s="110"/>
      <c r="ER123" s="110"/>
      <c r="ES123" s="110"/>
      <c r="ET123" s="110"/>
      <c r="EU123" s="110"/>
      <c r="EV123" s="110"/>
      <c r="EW123" s="110"/>
      <c r="EX123" s="110"/>
      <c r="EY123" s="110"/>
      <c r="EZ123" s="110"/>
      <c r="FA123" s="110"/>
      <c r="FB123" s="110"/>
      <c r="FC123" s="110"/>
      <c r="FD123" s="110"/>
      <c r="FE123" s="110"/>
      <c r="FF123" s="110"/>
      <c r="FG123" s="110"/>
      <c r="FH123" s="110"/>
      <c r="FI123" s="110"/>
      <c r="FJ123" s="110"/>
      <c r="FK123" s="110"/>
      <c r="FL123" s="110"/>
      <c r="FM123" s="110"/>
      <c r="FN123" s="110"/>
      <c r="FO123" s="110"/>
      <c r="FP123" s="110"/>
      <c r="FQ123" s="110"/>
      <c r="FR123" s="110"/>
      <c r="FS123" s="110"/>
      <c r="FT123" s="110"/>
    </row>
    <row r="124" spans="1:176" x14ac:dyDescent="0.2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10"/>
      <c r="BY124" s="110"/>
      <c r="BZ124" s="110"/>
      <c r="CA124" s="110"/>
      <c r="CB124" s="110"/>
      <c r="CC124" s="110"/>
      <c r="CD124" s="110"/>
      <c r="CE124" s="110"/>
      <c r="CF124" s="110"/>
      <c r="CG124" s="110"/>
      <c r="CH124" s="110"/>
      <c r="CI124" s="110"/>
      <c r="CJ124" s="110"/>
      <c r="CK124" s="110"/>
      <c r="CL124" s="110"/>
      <c r="CM124" s="110"/>
      <c r="CN124" s="110"/>
      <c r="CO124" s="110"/>
      <c r="CP124" s="110"/>
      <c r="CQ124" s="110"/>
      <c r="CR124" s="110"/>
      <c r="CS124" s="110"/>
      <c r="CT124" s="110"/>
      <c r="CU124" s="110"/>
      <c r="CV124" s="110"/>
      <c r="CW124" s="110"/>
      <c r="CX124" s="110"/>
      <c r="CY124" s="110"/>
      <c r="CZ124" s="110"/>
      <c r="DA124" s="110"/>
      <c r="DB124" s="110"/>
      <c r="DC124" s="110"/>
      <c r="DD124" s="110"/>
      <c r="DE124" s="110"/>
      <c r="DF124" s="110"/>
      <c r="DG124" s="110"/>
      <c r="DH124" s="110"/>
      <c r="DI124" s="110"/>
      <c r="DJ124" s="110"/>
      <c r="DK124" s="110"/>
      <c r="DL124" s="110"/>
      <c r="DM124" s="110"/>
      <c r="DN124" s="110"/>
      <c r="DO124" s="110"/>
      <c r="DP124" s="110"/>
      <c r="DQ124" s="110"/>
      <c r="DR124" s="110"/>
      <c r="DS124" s="110"/>
      <c r="DT124" s="110"/>
      <c r="DU124" s="110"/>
      <c r="DV124" s="110"/>
      <c r="DW124" s="110"/>
      <c r="DX124" s="110"/>
      <c r="DY124" s="110"/>
      <c r="DZ124" s="110"/>
      <c r="EA124" s="110"/>
      <c r="EB124" s="110"/>
      <c r="EC124" s="110"/>
      <c r="ED124" s="110"/>
      <c r="EE124" s="110"/>
      <c r="EF124" s="110"/>
      <c r="EG124" s="110"/>
      <c r="EH124" s="110"/>
      <c r="EI124" s="110"/>
      <c r="EJ124" s="110"/>
      <c r="EK124" s="110"/>
      <c r="EL124" s="110"/>
      <c r="EM124" s="110"/>
      <c r="EN124" s="110"/>
      <c r="EO124" s="110"/>
      <c r="EP124" s="110"/>
      <c r="EQ124" s="110"/>
      <c r="ER124" s="110"/>
      <c r="ES124" s="110"/>
      <c r="ET124" s="110"/>
      <c r="EU124" s="110"/>
      <c r="EV124" s="110"/>
      <c r="EW124" s="110"/>
      <c r="EX124" s="110"/>
      <c r="EY124" s="110"/>
      <c r="EZ124" s="110"/>
      <c r="FA124" s="110"/>
      <c r="FB124" s="110"/>
      <c r="FC124" s="110"/>
      <c r="FD124" s="110"/>
      <c r="FE124" s="110"/>
      <c r="FF124" s="110"/>
      <c r="FG124" s="110"/>
      <c r="FH124" s="110"/>
      <c r="FI124" s="110"/>
      <c r="FJ124" s="110"/>
      <c r="FK124" s="110"/>
      <c r="FL124" s="110"/>
      <c r="FM124" s="110"/>
      <c r="FN124" s="110"/>
      <c r="FO124" s="110"/>
      <c r="FP124" s="110"/>
      <c r="FQ124" s="110"/>
      <c r="FR124" s="110"/>
      <c r="FS124" s="110"/>
      <c r="FT124" s="110"/>
    </row>
    <row r="125" spans="1:176" x14ac:dyDescent="0.2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10"/>
      <c r="BY125" s="110"/>
      <c r="BZ125" s="110"/>
      <c r="CA125" s="110"/>
      <c r="CB125" s="110"/>
      <c r="CC125" s="110"/>
      <c r="CD125" s="110"/>
      <c r="CE125" s="110"/>
      <c r="CF125" s="110"/>
      <c r="CG125" s="110"/>
      <c r="CH125" s="110"/>
      <c r="CI125" s="110"/>
      <c r="CJ125" s="110"/>
      <c r="CK125" s="110"/>
      <c r="CL125" s="110"/>
      <c r="CM125" s="110"/>
      <c r="CN125" s="110"/>
      <c r="CO125" s="110"/>
      <c r="CP125" s="110"/>
      <c r="CQ125" s="110"/>
      <c r="CR125" s="110"/>
      <c r="CS125" s="110"/>
      <c r="CT125" s="110"/>
      <c r="CU125" s="110"/>
      <c r="CV125" s="110"/>
      <c r="CW125" s="110"/>
      <c r="CX125" s="110"/>
      <c r="CY125" s="110"/>
      <c r="CZ125" s="110"/>
      <c r="DA125" s="110"/>
      <c r="DB125" s="110"/>
      <c r="DC125" s="110"/>
      <c r="DD125" s="110"/>
      <c r="DE125" s="110"/>
      <c r="DF125" s="110"/>
      <c r="DG125" s="110"/>
      <c r="DH125" s="110"/>
      <c r="DI125" s="110"/>
      <c r="DJ125" s="110"/>
      <c r="DK125" s="110"/>
      <c r="DL125" s="110"/>
      <c r="DM125" s="110"/>
      <c r="DN125" s="110"/>
      <c r="DO125" s="110"/>
      <c r="DP125" s="110"/>
      <c r="DQ125" s="110"/>
      <c r="DR125" s="110"/>
      <c r="DS125" s="110"/>
      <c r="DT125" s="110"/>
      <c r="DU125" s="110"/>
      <c r="DV125" s="110"/>
      <c r="DW125" s="110"/>
      <c r="DX125" s="110"/>
      <c r="DY125" s="110"/>
      <c r="DZ125" s="110"/>
      <c r="EA125" s="110"/>
      <c r="EB125" s="110"/>
      <c r="EC125" s="110"/>
      <c r="ED125" s="110"/>
      <c r="EE125" s="110"/>
      <c r="EF125" s="110"/>
      <c r="EG125" s="110"/>
      <c r="EH125" s="110"/>
      <c r="EI125" s="110"/>
      <c r="EJ125" s="110"/>
      <c r="EK125" s="110"/>
      <c r="EL125" s="110"/>
      <c r="EM125" s="110"/>
      <c r="EN125" s="110"/>
      <c r="EO125" s="110"/>
      <c r="EP125" s="110"/>
      <c r="EQ125" s="110"/>
      <c r="ER125" s="110"/>
      <c r="ES125" s="110"/>
      <c r="ET125" s="110"/>
      <c r="EU125" s="110"/>
      <c r="EV125" s="110"/>
      <c r="EW125" s="110"/>
      <c r="EX125" s="110"/>
      <c r="EY125" s="110"/>
      <c r="EZ125" s="110"/>
      <c r="FA125" s="110"/>
      <c r="FB125" s="110"/>
      <c r="FC125" s="110"/>
      <c r="FD125" s="110"/>
      <c r="FE125" s="110"/>
      <c r="FF125" s="110"/>
      <c r="FG125" s="110"/>
      <c r="FH125" s="110"/>
      <c r="FI125" s="110"/>
      <c r="FJ125" s="110"/>
      <c r="FK125" s="110"/>
      <c r="FL125" s="110"/>
      <c r="FM125" s="110"/>
      <c r="FN125" s="110"/>
      <c r="FO125" s="110"/>
      <c r="FP125" s="110"/>
      <c r="FQ125" s="110"/>
      <c r="FR125" s="110"/>
      <c r="FS125" s="110"/>
      <c r="FT125" s="110"/>
    </row>
    <row r="126" spans="1:176" x14ac:dyDescent="0.2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10"/>
      <c r="BY126" s="110"/>
      <c r="BZ126" s="110"/>
      <c r="CA126" s="110"/>
      <c r="CB126" s="110"/>
      <c r="CC126" s="110"/>
      <c r="CD126" s="110"/>
      <c r="CE126" s="110"/>
      <c r="CF126" s="110"/>
      <c r="CG126" s="110"/>
      <c r="CH126" s="110"/>
      <c r="CI126" s="110"/>
      <c r="CJ126" s="110"/>
      <c r="CK126" s="110"/>
      <c r="CL126" s="110"/>
      <c r="CM126" s="110"/>
      <c r="CN126" s="110"/>
      <c r="CO126" s="110"/>
      <c r="CP126" s="110"/>
      <c r="CQ126" s="110"/>
      <c r="CR126" s="110"/>
      <c r="CS126" s="110"/>
      <c r="CT126" s="110"/>
      <c r="CU126" s="110"/>
      <c r="CV126" s="110"/>
      <c r="CW126" s="110"/>
      <c r="CX126" s="110"/>
      <c r="CY126" s="110"/>
      <c r="CZ126" s="110"/>
      <c r="DA126" s="110"/>
      <c r="DB126" s="110"/>
      <c r="DC126" s="110"/>
      <c r="DD126" s="110"/>
      <c r="DE126" s="110"/>
      <c r="DF126" s="110"/>
      <c r="DG126" s="110"/>
      <c r="DH126" s="110"/>
      <c r="DI126" s="110"/>
      <c r="DJ126" s="110"/>
      <c r="DK126" s="110"/>
      <c r="DL126" s="110"/>
      <c r="DM126" s="110"/>
      <c r="DN126" s="110"/>
      <c r="DO126" s="110"/>
      <c r="DP126" s="110"/>
      <c r="DQ126" s="110"/>
      <c r="DR126" s="110"/>
      <c r="DS126" s="110"/>
      <c r="DT126" s="110"/>
      <c r="DU126" s="110"/>
      <c r="DV126" s="110"/>
      <c r="DW126" s="110"/>
      <c r="DX126" s="110"/>
      <c r="DY126" s="110"/>
      <c r="DZ126" s="110"/>
      <c r="EA126" s="110"/>
      <c r="EB126" s="110"/>
      <c r="EC126" s="110"/>
      <c r="ED126" s="110"/>
      <c r="EE126" s="110"/>
      <c r="EF126" s="110"/>
      <c r="EG126" s="110"/>
      <c r="EH126" s="110"/>
      <c r="EI126" s="110"/>
      <c r="EJ126" s="110"/>
      <c r="EK126" s="110"/>
      <c r="EL126" s="110"/>
      <c r="EM126" s="110"/>
      <c r="EN126" s="110"/>
      <c r="EO126" s="110"/>
      <c r="EP126" s="110"/>
      <c r="EQ126" s="110"/>
      <c r="ER126" s="110"/>
      <c r="ES126" s="110"/>
      <c r="ET126" s="110"/>
      <c r="EU126" s="110"/>
      <c r="EV126" s="110"/>
      <c r="EW126" s="110"/>
      <c r="EX126" s="110"/>
      <c r="EY126" s="110"/>
      <c r="EZ126" s="110"/>
      <c r="FA126" s="110"/>
      <c r="FB126" s="110"/>
      <c r="FC126" s="110"/>
      <c r="FD126" s="110"/>
      <c r="FE126" s="110"/>
      <c r="FF126" s="110"/>
      <c r="FG126" s="110"/>
      <c r="FH126" s="110"/>
      <c r="FI126" s="110"/>
      <c r="FJ126" s="110"/>
      <c r="FK126" s="110"/>
      <c r="FL126" s="110"/>
      <c r="FM126" s="110"/>
      <c r="FN126" s="110"/>
      <c r="FO126" s="110"/>
      <c r="FP126" s="110"/>
      <c r="FQ126" s="110"/>
      <c r="FR126" s="110"/>
      <c r="FS126" s="110"/>
      <c r="FT126" s="110"/>
    </row>
    <row r="127" spans="1:176" x14ac:dyDescent="0.2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10"/>
      <c r="BY127" s="110"/>
      <c r="BZ127" s="110"/>
      <c r="CA127" s="110"/>
      <c r="CB127" s="110"/>
      <c r="CC127" s="110"/>
      <c r="CD127" s="110"/>
      <c r="CE127" s="110"/>
      <c r="CF127" s="110"/>
      <c r="CG127" s="110"/>
      <c r="CH127" s="110"/>
      <c r="CI127" s="110"/>
      <c r="CJ127" s="110"/>
      <c r="CK127" s="110"/>
      <c r="CL127" s="110"/>
      <c r="CM127" s="110"/>
      <c r="CN127" s="110"/>
      <c r="CO127" s="110"/>
      <c r="CP127" s="110"/>
      <c r="CQ127" s="110"/>
      <c r="CR127" s="110"/>
      <c r="CS127" s="110"/>
      <c r="CT127" s="110"/>
      <c r="CU127" s="110"/>
      <c r="CV127" s="110"/>
      <c r="CW127" s="110"/>
      <c r="CX127" s="110"/>
      <c r="CY127" s="110"/>
      <c r="CZ127" s="110"/>
      <c r="DA127" s="110"/>
      <c r="DB127" s="110"/>
      <c r="DC127" s="110"/>
      <c r="DD127" s="110"/>
      <c r="DE127" s="110"/>
      <c r="DF127" s="110"/>
      <c r="DG127" s="110"/>
      <c r="DH127" s="110"/>
      <c r="DI127" s="110"/>
      <c r="DJ127" s="110"/>
      <c r="DK127" s="110"/>
      <c r="DL127" s="110"/>
      <c r="DM127" s="110"/>
      <c r="DN127" s="110"/>
      <c r="DO127" s="110"/>
      <c r="DP127" s="110"/>
      <c r="DQ127" s="110"/>
      <c r="DR127" s="110"/>
      <c r="DS127" s="110"/>
      <c r="DT127" s="110"/>
      <c r="DU127" s="110"/>
      <c r="DV127" s="110"/>
      <c r="DW127" s="110"/>
      <c r="DX127" s="110"/>
      <c r="DY127" s="110"/>
      <c r="DZ127" s="110"/>
      <c r="EA127" s="110"/>
      <c r="EB127" s="110"/>
      <c r="EC127" s="110"/>
      <c r="ED127" s="110"/>
      <c r="EE127" s="110"/>
      <c r="EF127" s="110"/>
      <c r="EG127" s="110"/>
      <c r="EH127" s="110"/>
      <c r="EI127" s="110"/>
      <c r="EJ127" s="110"/>
      <c r="EK127" s="110"/>
      <c r="EL127" s="110"/>
      <c r="EM127" s="110"/>
      <c r="EN127" s="110"/>
      <c r="EO127" s="110"/>
      <c r="EP127" s="110"/>
      <c r="EQ127" s="110"/>
      <c r="ER127" s="110"/>
      <c r="ES127" s="110"/>
      <c r="ET127" s="110"/>
      <c r="EU127" s="110"/>
      <c r="EV127" s="110"/>
      <c r="EW127" s="110"/>
      <c r="EX127" s="110"/>
      <c r="EY127" s="110"/>
      <c r="EZ127" s="110"/>
      <c r="FA127" s="110"/>
      <c r="FB127" s="110"/>
      <c r="FC127" s="110"/>
      <c r="FD127" s="110"/>
      <c r="FE127" s="110"/>
      <c r="FF127" s="110"/>
      <c r="FG127" s="110"/>
      <c r="FH127" s="110"/>
      <c r="FI127" s="110"/>
      <c r="FJ127" s="110"/>
      <c r="FK127" s="110"/>
      <c r="FL127" s="110"/>
      <c r="FM127" s="110"/>
      <c r="FN127" s="110"/>
      <c r="FO127" s="110"/>
      <c r="FP127" s="110"/>
      <c r="FQ127" s="110"/>
      <c r="FR127" s="110"/>
      <c r="FS127" s="110"/>
      <c r="FT127" s="110"/>
    </row>
    <row r="128" spans="1:176" x14ac:dyDescent="0.2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  <c r="BI128" s="110"/>
      <c r="BJ128" s="110"/>
      <c r="BK128" s="110"/>
      <c r="BL128" s="110"/>
      <c r="BM128" s="110"/>
      <c r="BN128" s="110"/>
      <c r="BO128" s="110"/>
      <c r="BP128" s="110"/>
      <c r="BQ128" s="110"/>
      <c r="BR128" s="110"/>
      <c r="BS128" s="110"/>
      <c r="BT128" s="110"/>
      <c r="BU128" s="110"/>
      <c r="BV128" s="110"/>
      <c r="BW128" s="110"/>
      <c r="BX128" s="110"/>
      <c r="BY128" s="110"/>
      <c r="BZ128" s="110"/>
      <c r="CA128" s="110"/>
      <c r="CB128" s="110"/>
      <c r="CC128" s="110"/>
      <c r="CD128" s="110"/>
      <c r="CE128" s="110"/>
      <c r="CF128" s="110"/>
      <c r="CG128" s="110"/>
      <c r="CH128" s="110"/>
      <c r="CI128" s="110"/>
      <c r="CJ128" s="110"/>
      <c r="CK128" s="110"/>
      <c r="CL128" s="110"/>
      <c r="CM128" s="110"/>
      <c r="CN128" s="110"/>
      <c r="CO128" s="110"/>
      <c r="CP128" s="110"/>
      <c r="CQ128" s="110"/>
      <c r="CR128" s="110"/>
      <c r="CS128" s="110"/>
      <c r="CT128" s="110"/>
      <c r="CU128" s="110"/>
      <c r="CV128" s="110"/>
      <c r="CW128" s="110"/>
      <c r="CX128" s="110"/>
      <c r="CY128" s="110"/>
      <c r="CZ128" s="110"/>
      <c r="DA128" s="110"/>
      <c r="DB128" s="110"/>
      <c r="DC128" s="110"/>
      <c r="DD128" s="110"/>
      <c r="DE128" s="110"/>
      <c r="DF128" s="110"/>
      <c r="DG128" s="110"/>
      <c r="DH128" s="110"/>
      <c r="DI128" s="110"/>
      <c r="DJ128" s="110"/>
      <c r="DK128" s="110"/>
      <c r="DL128" s="110"/>
      <c r="DM128" s="110"/>
      <c r="DN128" s="110"/>
      <c r="DO128" s="110"/>
      <c r="DP128" s="110"/>
      <c r="DQ128" s="110"/>
      <c r="DR128" s="110"/>
      <c r="DS128" s="110"/>
      <c r="DT128" s="110"/>
      <c r="DU128" s="110"/>
      <c r="DV128" s="110"/>
      <c r="DW128" s="110"/>
      <c r="DX128" s="110"/>
      <c r="DY128" s="110"/>
      <c r="DZ128" s="110"/>
      <c r="EA128" s="110"/>
      <c r="EB128" s="110"/>
      <c r="EC128" s="110"/>
      <c r="ED128" s="110"/>
      <c r="EE128" s="110"/>
      <c r="EF128" s="110"/>
      <c r="EG128" s="110"/>
      <c r="EH128" s="110"/>
      <c r="EI128" s="110"/>
      <c r="EJ128" s="110"/>
      <c r="EK128" s="110"/>
      <c r="EL128" s="110"/>
      <c r="EM128" s="110"/>
      <c r="EN128" s="110"/>
      <c r="EO128" s="110"/>
      <c r="EP128" s="110"/>
      <c r="EQ128" s="110"/>
      <c r="ER128" s="110"/>
      <c r="ES128" s="110"/>
      <c r="ET128" s="110"/>
      <c r="EU128" s="110"/>
      <c r="EV128" s="110"/>
      <c r="EW128" s="110"/>
      <c r="EX128" s="110"/>
      <c r="EY128" s="110"/>
      <c r="EZ128" s="110"/>
      <c r="FA128" s="110"/>
      <c r="FB128" s="110"/>
      <c r="FC128" s="110"/>
      <c r="FD128" s="110"/>
      <c r="FE128" s="110"/>
      <c r="FF128" s="110"/>
      <c r="FG128" s="110"/>
      <c r="FH128" s="110"/>
      <c r="FI128" s="110"/>
      <c r="FJ128" s="110"/>
      <c r="FK128" s="110"/>
      <c r="FL128" s="110"/>
      <c r="FM128" s="110"/>
      <c r="FN128" s="110"/>
      <c r="FO128" s="110"/>
      <c r="FP128" s="110"/>
      <c r="FQ128" s="110"/>
      <c r="FR128" s="110"/>
      <c r="FS128" s="110"/>
      <c r="FT128" s="110"/>
    </row>
    <row r="129" spans="1:176" x14ac:dyDescent="0.2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  <c r="BI129" s="110"/>
      <c r="BJ129" s="110"/>
      <c r="BK129" s="110"/>
      <c r="BL129" s="110"/>
      <c r="BM129" s="110"/>
      <c r="BN129" s="110"/>
      <c r="BO129" s="110"/>
      <c r="BP129" s="110"/>
      <c r="BQ129" s="110"/>
      <c r="BR129" s="110"/>
      <c r="BS129" s="110"/>
      <c r="BT129" s="110"/>
      <c r="BU129" s="110"/>
      <c r="BV129" s="110"/>
      <c r="BW129" s="110"/>
      <c r="BX129" s="110"/>
      <c r="BY129" s="110"/>
      <c r="BZ129" s="110"/>
      <c r="CA129" s="110"/>
      <c r="CB129" s="110"/>
      <c r="CC129" s="110"/>
      <c r="CD129" s="110"/>
      <c r="CE129" s="110"/>
      <c r="CF129" s="110"/>
      <c r="CG129" s="110"/>
      <c r="CH129" s="110"/>
      <c r="CI129" s="110"/>
      <c r="CJ129" s="110"/>
      <c r="CK129" s="110"/>
      <c r="CL129" s="110"/>
      <c r="CM129" s="110"/>
      <c r="CN129" s="110"/>
      <c r="CO129" s="110"/>
      <c r="CP129" s="110"/>
      <c r="CQ129" s="110"/>
      <c r="CR129" s="110"/>
      <c r="CS129" s="110"/>
      <c r="CT129" s="110"/>
      <c r="CU129" s="110"/>
      <c r="CV129" s="110"/>
      <c r="CW129" s="110"/>
      <c r="CX129" s="110"/>
      <c r="CY129" s="110"/>
      <c r="CZ129" s="110"/>
      <c r="DA129" s="110"/>
      <c r="DB129" s="110"/>
      <c r="DC129" s="110"/>
      <c r="DD129" s="110"/>
      <c r="DE129" s="110"/>
      <c r="DF129" s="110"/>
      <c r="DG129" s="110"/>
      <c r="DH129" s="110"/>
      <c r="DI129" s="110"/>
      <c r="DJ129" s="110"/>
      <c r="DK129" s="110"/>
      <c r="DL129" s="110"/>
      <c r="DM129" s="110"/>
      <c r="DN129" s="110"/>
      <c r="DO129" s="110"/>
      <c r="DP129" s="110"/>
      <c r="DQ129" s="110"/>
      <c r="DR129" s="110"/>
      <c r="DS129" s="110"/>
      <c r="DT129" s="110"/>
      <c r="DU129" s="110"/>
      <c r="DV129" s="110"/>
      <c r="DW129" s="110"/>
      <c r="DX129" s="110"/>
      <c r="DY129" s="110"/>
      <c r="DZ129" s="110"/>
      <c r="EA129" s="110"/>
      <c r="EB129" s="110"/>
      <c r="EC129" s="110"/>
      <c r="ED129" s="110"/>
      <c r="EE129" s="110"/>
      <c r="EF129" s="110"/>
      <c r="EG129" s="110"/>
      <c r="EH129" s="110"/>
      <c r="EI129" s="110"/>
      <c r="EJ129" s="110"/>
      <c r="EK129" s="110"/>
      <c r="EL129" s="110"/>
      <c r="EM129" s="110"/>
      <c r="EN129" s="110"/>
      <c r="EO129" s="110"/>
      <c r="EP129" s="110"/>
      <c r="EQ129" s="110"/>
      <c r="ER129" s="110"/>
      <c r="ES129" s="110"/>
      <c r="ET129" s="110"/>
      <c r="EU129" s="110"/>
      <c r="EV129" s="110"/>
      <c r="EW129" s="110"/>
      <c r="EX129" s="110"/>
      <c r="EY129" s="110"/>
      <c r="EZ129" s="110"/>
      <c r="FA129" s="110"/>
      <c r="FB129" s="110"/>
      <c r="FC129" s="110"/>
      <c r="FD129" s="110"/>
      <c r="FE129" s="110"/>
      <c r="FF129" s="110"/>
      <c r="FG129" s="110"/>
      <c r="FH129" s="110"/>
      <c r="FI129" s="110"/>
      <c r="FJ129" s="110"/>
      <c r="FK129" s="110"/>
      <c r="FL129" s="110"/>
      <c r="FM129" s="110"/>
      <c r="FN129" s="110"/>
      <c r="FO129" s="110"/>
      <c r="FP129" s="110"/>
      <c r="FQ129" s="110"/>
      <c r="FR129" s="110"/>
      <c r="FS129" s="110"/>
      <c r="FT129" s="110"/>
    </row>
    <row r="130" spans="1:176" x14ac:dyDescent="0.2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  <c r="BI130" s="110"/>
      <c r="BJ130" s="110"/>
      <c r="BK130" s="110"/>
      <c r="BL130" s="110"/>
      <c r="BM130" s="110"/>
      <c r="BN130" s="110"/>
      <c r="BO130" s="110"/>
      <c r="BP130" s="110"/>
      <c r="BQ130" s="110"/>
      <c r="BR130" s="110"/>
      <c r="BS130" s="110"/>
      <c r="BT130" s="110"/>
      <c r="BU130" s="110"/>
      <c r="BV130" s="110"/>
      <c r="BW130" s="110"/>
      <c r="BX130" s="110"/>
      <c r="BY130" s="110"/>
      <c r="BZ130" s="110"/>
      <c r="CA130" s="110"/>
      <c r="CB130" s="110"/>
      <c r="CC130" s="110"/>
      <c r="CD130" s="110"/>
      <c r="CE130" s="110"/>
      <c r="CF130" s="110"/>
      <c r="CG130" s="110"/>
      <c r="CH130" s="110"/>
      <c r="CI130" s="110"/>
      <c r="CJ130" s="110"/>
      <c r="CK130" s="110"/>
      <c r="CL130" s="110"/>
      <c r="CM130" s="110"/>
      <c r="CN130" s="110"/>
      <c r="CO130" s="110"/>
      <c r="CP130" s="110"/>
      <c r="CQ130" s="110"/>
      <c r="CR130" s="110"/>
      <c r="CS130" s="110"/>
      <c r="CT130" s="110"/>
      <c r="CU130" s="110"/>
      <c r="CV130" s="110"/>
      <c r="CW130" s="110"/>
      <c r="CX130" s="110"/>
      <c r="CY130" s="110"/>
      <c r="CZ130" s="110"/>
      <c r="DA130" s="110"/>
      <c r="DB130" s="110"/>
      <c r="DC130" s="110"/>
      <c r="DD130" s="110"/>
      <c r="DE130" s="110"/>
      <c r="DF130" s="110"/>
      <c r="DG130" s="110"/>
      <c r="DH130" s="110"/>
      <c r="DI130" s="110"/>
      <c r="DJ130" s="110"/>
      <c r="DK130" s="110"/>
      <c r="DL130" s="110"/>
      <c r="DM130" s="110"/>
      <c r="DN130" s="110"/>
      <c r="DO130" s="110"/>
      <c r="DP130" s="110"/>
      <c r="DQ130" s="110"/>
      <c r="DR130" s="110"/>
      <c r="DS130" s="110"/>
      <c r="DT130" s="110"/>
      <c r="DU130" s="110"/>
      <c r="DV130" s="110"/>
      <c r="DW130" s="110"/>
      <c r="DX130" s="110"/>
      <c r="DY130" s="110"/>
      <c r="DZ130" s="110"/>
      <c r="EA130" s="110"/>
      <c r="EB130" s="110"/>
      <c r="EC130" s="110"/>
      <c r="ED130" s="110"/>
      <c r="EE130" s="110"/>
      <c r="EF130" s="110"/>
      <c r="EG130" s="110"/>
      <c r="EH130" s="110"/>
      <c r="EI130" s="110"/>
      <c r="EJ130" s="110"/>
      <c r="EK130" s="110"/>
      <c r="EL130" s="110"/>
      <c r="EM130" s="110"/>
      <c r="EN130" s="110"/>
      <c r="EO130" s="110"/>
      <c r="EP130" s="110"/>
      <c r="EQ130" s="110"/>
      <c r="ER130" s="110"/>
      <c r="ES130" s="110"/>
      <c r="ET130" s="110"/>
      <c r="EU130" s="110"/>
      <c r="EV130" s="110"/>
      <c r="EW130" s="110"/>
      <c r="EX130" s="110"/>
      <c r="EY130" s="110"/>
      <c r="EZ130" s="110"/>
      <c r="FA130" s="110"/>
      <c r="FB130" s="110"/>
      <c r="FC130" s="110"/>
      <c r="FD130" s="110"/>
      <c r="FE130" s="110"/>
      <c r="FF130" s="110"/>
      <c r="FG130" s="110"/>
      <c r="FH130" s="110"/>
      <c r="FI130" s="110"/>
      <c r="FJ130" s="110"/>
      <c r="FK130" s="110"/>
      <c r="FL130" s="110"/>
      <c r="FM130" s="110"/>
      <c r="FN130" s="110"/>
      <c r="FO130" s="110"/>
      <c r="FP130" s="110"/>
      <c r="FQ130" s="110"/>
      <c r="FR130" s="110"/>
      <c r="FS130" s="110"/>
      <c r="FT130" s="110"/>
    </row>
    <row r="131" spans="1:176" x14ac:dyDescent="0.2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  <c r="BI131" s="110"/>
      <c r="BJ131" s="110"/>
      <c r="BK131" s="110"/>
      <c r="BL131" s="110"/>
      <c r="BM131" s="110"/>
      <c r="BN131" s="110"/>
      <c r="BO131" s="110"/>
      <c r="BP131" s="110"/>
      <c r="BQ131" s="110"/>
      <c r="BR131" s="110"/>
      <c r="BS131" s="110"/>
      <c r="BT131" s="110"/>
      <c r="BU131" s="110"/>
      <c r="BV131" s="110"/>
      <c r="BW131" s="110"/>
      <c r="BX131" s="110"/>
      <c r="BY131" s="110"/>
      <c r="BZ131" s="110"/>
      <c r="CA131" s="110"/>
      <c r="CB131" s="110"/>
      <c r="CC131" s="110"/>
      <c r="CD131" s="110"/>
      <c r="CE131" s="110"/>
      <c r="CF131" s="110"/>
      <c r="CG131" s="110"/>
      <c r="CH131" s="110"/>
      <c r="CI131" s="110"/>
      <c r="CJ131" s="110"/>
      <c r="CK131" s="110"/>
      <c r="CL131" s="110"/>
      <c r="CM131" s="110"/>
      <c r="CN131" s="110"/>
      <c r="CO131" s="110"/>
      <c r="CP131" s="110"/>
      <c r="CQ131" s="110"/>
      <c r="CR131" s="110"/>
      <c r="CS131" s="110"/>
      <c r="CT131" s="110"/>
      <c r="CU131" s="110"/>
      <c r="CV131" s="110"/>
      <c r="CW131" s="110"/>
      <c r="CX131" s="110"/>
      <c r="CY131" s="110"/>
      <c r="CZ131" s="110"/>
      <c r="DA131" s="110"/>
      <c r="DB131" s="110"/>
      <c r="DC131" s="110"/>
      <c r="DD131" s="110"/>
      <c r="DE131" s="110"/>
      <c r="DF131" s="110"/>
      <c r="DG131" s="110"/>
      <c r="DH131" s="110"/>
      <c r="DI131" s="110"/>
      <c r="DJ131" s="110"/>
      <c r="DK131" s="110"/>
      <c r="DL131" s="110"/>
      <c r="DM131" s="110"/>
      <c r="DN131" s="110"/>
      <c r="DO131" s="110"/>
      <c r="DP131" s="110"/>
      <c r="DQ131" s="110"/>
      <c r="DR131" s="110"/>
      <c r="DS131" s="110"/>
      <c r="DT131" s="110"/>
      <c r="DU131" s="110"/>
      <c r="DV131" s="110"/>
      <c r="DW131" s="110"/>
      <c r="DX131" s="110"/>
      <c r="DY131" s="110"/>
      <c r="DZ131" s="110"/>
      <c r="EA131" s="110"/>
      <c r="EB131" s="110"/>
      <c r="EC131" s="110"/>
      <c r="ED131" s="110"/>
      <c r="EE131" s="110"/>
      <c r="EF131" s="110"/>
      <c r="EG131" s="110"/>
      <c r="EH131" s="110"/>
      <c r="EI131" s="110"/>
      <c r="EJ131" s="110"/>
      <c r="EK131" s="110"/>
      <c r="EL131" s="110"/>
      <c r="EM131" s="110"/>
      <c r="EN131" s="110"/>
      <c r="EO131" s="110"/>
      <c r="EP131" s="110"/>
      <c r="EQ131" s="110"/>
      <c r="ER131" s="110"/>
      <c r="ES131" s="110"/>
      <c r="ET131" s="110"/>
      <c r="EU131" s="110"/>
      <c r="EV131" s="110"/>
      <c r="EW131" s="110"/>
      <c r="EX131" s="110"/>
      <c r="EY131" s="110"/>
      <c r="EZ131" s="110"/>
      <c r="FA131" s="110"/>
      <c r="FB131" s="110"/>
      <c r="FC131" s="110"/>
      <c r="FD131" s="110"/>
      <c r="FE131" s="110"/>
      <c r="FF131" s="110"/>
      <c r="FG131" s="110"/>
      <c r="FH131" s="110"/>
      <c r="FI131" s="110"/>
      <c r="FJ131" s="110"/>
      <c r="FK131" s="110"/>
      <c r="FL131" s="110"/>
      <c r="FM131" s="110"/>
      <c r="FN131" s="110"/>
      <c r="FO131" s="110"/>
      <c r="FP131" s="110"/>
      <c r="FQ131" s="110"/>
      <c r="FR131" s="110"/>
      <c r="FS131" s="110"/>
      <c r="FT131" s="110"/>
    </row>
    <row r="132" spans="1:176" x14ac:dyDescent="0.2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10"/>
      <c r="BY132" s="110"/>
      <c r="BZ132" s="110"/>
      <c r="CA132" s="110"/>
      <c r="CB132" s="110"/>
      <c r="CC132" s="110"/>
      <c r="CD132" s="110"/>
      <c r="CE132" s="110"/>
      <c r="CF132" s="110"/>
      <c r="CG132" s="110"/>
      <c r="CH132" s="110"/>
      <c r="CI132" s="110"/>
      <c r="CJ132" s="110"/>
      <c r="CK132" s="110"/>
      <c r="CL132" s="110"/>
      <c r="CM132" s="110"/>
      <c r="CN132" s="110"/>
      <c r="CO132" s="110"/>
      <c r="CP132" s="110"/>
      <c r="CQ132" s="110"/>
      <c r="CR132" s="110"/>
      <c r="CS132" s="110"/>
      <c r="CT132" s="110"/>
      <c r="CU132" s="110"/>
      <c r="CV132" s="110"/>
      <c r="CW132" s="110"/>
      <c r="CX132" s="110"/>
      <c r="CY132" s="110"/>
      <c r="CZ132" s="110"/>
      <c r="DA132" s="110"/>
      <c r="DB132" s="110"/>
      <c r="DC132" s="110"/>
      <c r="DD132" s="110"/>
      <c r="DE132" s="110"/>
      <c r="DF132" s="110"/>
      <c r="DG132" s="110"/>
      <c r="DH132" s="110"/>
      <c r="DI132" s="110"/>
      <c r="DJ132" s="110"/>
      <c r="DK132" s="110"/>
      <c r="DL132" s="110"/>
      <c r="DM132" s="110"/>
      <c r="DN132" s="110"/>
      <c r="DO132" s="110"/>
      <c r="DP132" s="110"/>
      <c r="DQ132" s="110"/>
      <c r="DR132" s="110"/>
      <c r="DS132" s="110"/>
      <c r="DT132" s="110"/>
      <c r="DU132" s="110"/>
      <c r="DV132" s="110"/>
      <c r="DW132" s="110"/>
      <c r="DX132" s="110"/>
      <c r="DY132" s="110"/>
      <c r="DZ132" s="110"/>
      <c r="EA132" s="110"/>
      <c r="EB132" s="110"/>
      <c r="EC132" s="110"/>
      <c r="ED132" s="110"/>
      <c r="EE132" s="110"/>
      <c r="EF132" s="110"/>
      <c r="EG132" s="110"/>
      <c r="EH132" s="110"/>
      <c r="EI132" s="110"/>
      <c r="EJ132" s="110"/>
      <c r="EK132" s="110"/>
      <c r="EL132" s="110"/>
      <c r="EM132" s="110"/>
      <c r="EN132" s="110"/>
      <c r="EO132" s="110"/>
      <c r="EP132" s="110"/>
      <c r="EQ132" s="110"/>
      <c r="ER132" s="110"/>
      <c r="ES132" s="110"/>
      <c r="ET132" s="110"/>
      <c r="EU132" s="110"/>
      <c r="EV132" s="110"/>
      <c r="EW132" s="110"/>
      <c r="EX132" s="110"/>
      <c r="EY132" s="110"/>
      <c r="EZ132" s="110"/>
      <c r="FA132" s="110"/>
      <c r="FB132" s="110"/>
      <c r="FC132" s="110"/>
      <c r="FD132" s="110"/>
      <c r="FE132" s="110"/>
      <c r="FF132" s="110"/>
      <c r="FG132" s="110"/>
      <c r="FH132" s="110"/>
      <c r="FI132" s="110"/>
      <c r="FJ132" s="110"/>
      <c r="FK132" s="110"/>
      <c r="FL132" s="110"/>
      <c r="FM132" s="110"/>
      <c r="FN132" s="110"/>
      <c r="FO132" s="110"/>
      <c r="FP132" s="110"/>
      <c r="FQ132" s="110"/>
      <c r="FR132" s="110"/>
      <c r="FS132" s="110"/>
      <c r="FT132" s="110"/>
    </row>
    <row r="133" spans="1:176" x14ac:dyDescent="0.2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10"/>
      <c r="BY133" s="110"/>
      <c r="BZ133" s="110"/>
      <c r="CA133" s="110"/>
      <c r="CB133" s="110"/>
      <c r="CC133" s="110"/>
      <c r="CD133" s="110"/>
      <c r="CE133" s="110"/>
      <c r="CF133" s="110"/>
      <c r="CG133" s="110"/>
      <c r="CH133" s="110"/>
      <c r="CI133" s="110"/>
      <c r="CJ133" s="110"/>
      <c r="CK133" s="110"/>
      <c r="CL133" s="110"/>
      <c r="CM133" s="110"/>
      <c r="CN133" s="110"/>
      <c r="CO133" s="110"/>
      <c r="CP133" s="110"/>
      <c r="CQ133" s="110"/>
      <c r="CR133" s="110"/>
      <c r="CS133" s="110"/>
      <c r="CT133" s="110"/>
      <c r="CU133" s="110"/>
      <c r="CV133" s="110"/>
      <c r="CW133" s="110"/>
      <c r="CX133" s="110"/>
      <c r="CY133" s="110"/>
      <c r="CZ133" s="110"/>
      <c r="DA133" s="110"/>
      <c r="DB133" s="110"/>
      <c r="DC133" s="110"/>
      <c r="DD133" s="110"/>
      <c r="DE133" s="110"/>
      <c r="DF133" s="110"/>
      <c r="DG133" s="110"/>
      <c r="DH133" s="110"/>
      <c r="DI133" s="110"/>
      <c r="DJ133" s="110"/>
      <c r="DK133" s="110"/>
      <c r="DL133" s="110"/>
      <c r="DM133" s="110"/>
      <c r="DN133" s="110"/>
      <c r="DO133" s="110"/>
      <c r="DP133" s="110"/>
      <c r="DQ133" s="110"/>
      <c r="DR133" s="110"/>
      <c r="DS133" s="110"/>
      <c r="DT133" s="110"/>
      <c r="DU133" s="110"/>
      <c r="DV133" s="110"/>
      <c r="DW133" s="110"/>
      <c r="DX133" s="110"/>
      <c r="DY133" s="110"/>
      <c r="DZ133" s="110"/>
      <c r="EA133" s="110"/>
      <c r="EB133" s="110"/>
      <c r="EC133" s="110"/>
      <c r="ED133" s="110"/>
      <c r="EE133" s="110"/>
      <c r="EF133" s="110"/>
      <c r="EG133" s="110"/>
      <c r="EH133" s="110"/>
      <c r="EI133" s="110"/>
      <c r="EJ133" s="110"/>
      <c r="EK133" s="110"/>
      <c r="EL133" s="110"/>
      <c r="EM133" s="110"/>
      <c r="EN133" s="110"/>
      <c r="EO133" s="110"/>
      <c r="EP133" s="110"/>
      <c r="EQ133" s="110"/>
      <c r="ER133" s="110"/>
      <c r="ES133" s="110"/>
      <c r="ET133" s="110"/>
      <c r="EU133" s="110"/>
      <c r="EV133" s="110"/>
      <c r="EW133" s="110"/>
      <c r="EX133" s="110"/>
      <c r="EY133" s="110"/>
      <c r="EZ133" s="110"/>
      <c r="FA133" s="110"/>
      <c r="FB133" s="110"/>
      <c r="FC133" s="110"/>
      <c r="FD133" s="110"/>
      <c r="FE133" s="110"/>
      <c r="FF133" s="110"/>
      <c r="FG133" s="110"/>
      <c r="FH133" s="110"/>
      <c r="FI133" s="110"/>
      <c r="FJ133" s="110"/>
      <c r="FK133" s="110"/>
      <c r="FL133" s="110"/>
      <c r="FM133" s="110"/>
      <c r="FN133" s="110"/>
      <c r="FO133" s="110"/>
      <c r="FP133" s="110"/>
      <c r="FQ133" s="110"/>
      <c r="FR133" s="110"/>
      <c r="FS133" s="110"/>
      <c r="FT133" s="110"/>
    </row>
    <row r="134" spans="1:176" x14ac:dyDescent="0.2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110"/>
      <c r="BM134" s="110"/>
      <c r="BN134" s="110"/>
      <c r="BO134" s="11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110"/>
      <c r="CA134" s="110"/>
      <c r="CB134" s="110"/>
      <c r="CC134" s="11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110"/>
      <c r="CO134" s="110"/>
      <c r="CP134" s="110"/>
      <c r="CQ134" s="110"/>
      <c r="CR134" s="110"/>
      <c r="CS134" s="110"/>
      <c r="CT134" s="110"/>
      <c r="CU134" s="110"/>
      <c r="CV134" s="110"/>
      <c r="CW134" s="110"/>
      <c r="CX134" s="110"/>
      <c r="CY134" s="110"/>
      <c r="CZ134" s="110"/>
      <c r="DA134" s="110"/>
      <c r="DB134" s="110"/>
      <c r="DC134" s="110"/>
      <c r="DD134" s="110"/>
      <c r="DE134" s="110"/>
      <c r="DF134" s="110"/>
      <c r="DG134" s="110"/>
      <c r="DH134" s="110"/>
      <c r="DI134" s="110"/>
      <c r="DJ134" s="110"/>
      <c r="DK134" s="110"/>
      <c r="DL134" s="110"/>
      <c r="DM134" s="110"/>
      <c r="DN134" s="110"/>
      <c r="DO134" s="110"/>
      <c r="DP134" s="110"/>
      <c r="DQ134" s="110"/>
      <c r="DR134" s="110"/>
      <c r="DS134" s="110"/>
      <c r="DT134" s="110"/>
      <c r="DU134" s="110"/>
      <c r="DV134" s="110"/>
      <c r="DW134" s="110"/>
      <c r="DX134" s="110"/>
      <c r="DY134" s="110"/>
      <c r="DZ134" s="110"/>
      <c r="EA134" s="110"/>
      <c r="EB134" s="110"/>
      <c r="EC134" s="110"/>
      <c r="ED134" s="110"/>
      <c r="EE134" s="110"/>
      <c r="EF134" s="110"/>
      <c r="EG134" s="110"/>
      <c r="EH134" s="110"/>
      <c r="EI134" s="110"/>
      <c r="EJ134" s="110"/>
      <c r="EK134" s="110"/>
      <c r="EL134" s="110"/>
      <c r="EM134" s="110"/>
      <c r="EN134" s="110"/>
      <c r="EO134" s="110"/>
      <c r="EP134" s="110"/>
      <c r="EQ134" s="110"/>
      <c r="ER134" s="110"/>
      <c r="ES134" s="110"/>
      <c r="ET134" s="110"/>
      <c r="EU134" s="110"/>
      <c r="EV134" s="110"/>
      <c r="EW134" s="110"/>
      <c r="EX134" s="110"/>
      <c r="EY134" s="110"/>
      <c r="EZ134" s="110"/>
      <c r="FA134" s="110"/>
      <c r="FB134" s="110"/>
      <c r="FC134" s="110"/>
      <c r="FD134" s="110"/>
      <c r="FE134" s="110"/>
      <c r="FF134" s="110"/>
      <c r="FG134" s="110"/>
      <c r="FH134" s="110"/>
      <c r="FI134" s="110"/>
      <c r="FJ134" s="110"/>
      <c r="FK134" s="110"/>
      <c r="FL134" s="110"/>
      <c r="FM134" s="110"/>
      <c r="FN134" s="110"/>
      <c r="FO134" s="110"/>
      <c r="FP134" s="110"/>
      <c r="FQ134" s="110"/>
      <c r="FR134" s="110"/>
      <c r="FS134" s="110"/>
      <c r="FT134" s="110"/>
    </row>
    <row r="135" spans="1:176" x14ac:dyDescent="0.2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  <c r="BH135" s="110"/>
      <c r="BI135" s="110"/>
      <c r="BJ135" s="110"/>
      <c r="BK135" s="110"/>
      <c r="BL135" s="110"/>
      <c r="BM135" s="110"/>
      <c r="BN135" s="110"/>
      <c r="BO135" s="110"/>
      <c r="BP135" s="110"/>
      <c r="BQ135" s="110"/>
      <c r="BR135" s="110"/>
      <c r="BS135" s="110"/>
      <c r="BT135" s="110"/>
      <c r="BU135" s="110"/>
      <c r="BV135" s="110"/>
      <c r="BW135" s="110"/>
      <c r="BX135" s="110"/>
      <c r="BY135" s="110"/>
      <c r="BZ135" s="110"/>
      <c r="CA135" s="110"/>
      <c r="CB135" s="110"/>
      <c r="CC135" s="110"/>
      <c r="CD135" s="110"/>
      <c r="CE135" s="110"/>
      <c r="CF135" s="110"/>
      <c r="CG135" s="110"/>
      <c r="CH135" s="110"/>
      <c r="CI135" s="110"/>
      <c r="CJ135" s="110"/>
      <c r="CK135" s="110"/>
      <c r="CL135" s="110"/>
      <c r="CM135" s="110"/>
      <c r="CN135" s="110"/>
      <c r="CO135" s="110"/>
      <c r="CP135" s="110"/>
      <c r="CQ135" s="110"/>
      <c r="CR135" s="110"/>
      <c r="CS135" s="110"/>
      <c r="CT135" s="110"/>
      <c r="CU135" s="110"/>
      <c r="CV135" s="110"/>
      <c r="CW135" s="110"/>
      <c r="CX135" s="110"/>
      <c r="CY135" s="110"/>
      <c r="CZ135" s="110"/>
      <c r="DA135" s="110"/>
      <c r="DB135" s="110"/>
      <c r="DC135" s="110"/>
      <c r="DD135" s="110"/>
      <c r="DE135" s="110"/>
      <c r="DF135" s="110"/>
      <c r="DG135" s="110"/>
      <c r="DH135" s="110"/>
      <c r="DI135" s="110"/>
      <c r="DJ135" s="110"/>
      <c r="DK135" s="110"/>
      <c r="DL135" s="110"/>
      <c r="DM135" s="110"/>
      <c r="DN135" s="110"/>
      <c r="DO135" s="110"/>
      <c r="DP135" s="110"/>
      <c r="DQ135" s="110"/>
      <c r="DR135" s="110"/>
      <c r="DS135" s="110"/>
      <c r="DT135" s="110"/>
      <c r="DU135" s="110"/>
      <c r="DV135" s="110"/>
      <c r="DW135" s="110"/>
      <c r="DX135" s="110"/>
      <c r="DY135" s="110"/>
      <c r="DZ135" s="110"/>
      <c r="EA135" s="110"/>
      <c r="EB135" s="110"/>
      <c r="EC135" s="110"/>
      <c r="ED135" s="110"/>
      <c r="EE135" s="110"/>
      <c r="EF135" s="110"/>
      <c r="EG135" s="110"/>
      <c r="EH135" s="110"/>
      <c r="EI135" s="110"/>
      <c r="EJ135" s="110"/>
      <c r="EK135" s="110"/>
      <c r="EL135" s="110"/>
      <c r="EM135" s="110"/>
      <c r="EN135" s="110"/>
      <c r="EO135" s="110"/>
      <c r="EP135" s="110"/>
      <c r="EQ135" s="110"/>
      <c r="ER135" s="110"/>
      <c r="ES135" s="110"/>
      <c r="ET135" s="110"/>
      <c r="EU135" s="110"/>
      <c r="EV135" s="110"/>
      <c r="EW135" s="110"/>
      <c r="EX135" s="110"/>
      <c r="EY135" s="110"/>
      <c r="EZ135" s="110"/>
      <c r="FA135" s="110"/>
      <c r="FB135" s="110"/>
      <c r="FC135" s="110"/>
      <c r="FD135" s="110"/>
      <c r="FE135" s="110"/>
      <c r="FF135" s="110"/>
      <c r="FG135" s="110"/>
      <c r="FH135" s="110"/>
      <c r="FI135" s="110"/>
      <c r="FJ135" s="110"/>
      <c r="FK135" s="110"/>
      <c r="FL135" s="110"/>
      <c r="FM135" s="110"/>
      <c r="FN135" s="110"/>
      <c r="FO135" s="110"/>
      <c r="FP135" s="110"/>
      <c r="FQ135" s="110"/>
      <c r="FR135" s="110"/>
      <c r="FS135" s="110"/>
      <c r="FT135" s="110"/>
    </row>
    <row r="136" spans="1:176" x14ac:dyDescent="0.2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110"/>
      <c r="BH136" s="110"/>
      <c r="BI136" s="110"/>
      <c r="BJ136" s="110"/>
      <c r="BK136" s="110"/>
      <c r="BL136" s="110"/>
      <c r="BM136" s="110"/>
      <c r="BN136" s="110"/>
      <c r="BO136" s="110"/>
      <c r="BP136" s="110"/>
      <c r="BQ136" s="110"/>
      <c r="BR136" s="110"/>
      <c r="BS136" s="110"/>
      <c r="BT136" s="110"/>
      <c r="BU136" s="110"/>
      <c r="BV136" s="110"/>
      <c r="BW136" s="110"/>
      <c r="BX136" s="110"/>
      <c r="BY136" s="110"/>
      <c r="BZ136" s="110"/>
      <c r="CA136" s="110"/>
      <c r="CB136" s="110"/>
      <c r="CC136" s="110"/>
      <c r="CD136" s="110"/>
      <c r="CE136" s="110"/>
      <c r="CF136" s="110"/>
      <c r="CG136" s="110"/>
      <c r="CH136" s="110"/>
      <c r="CI136" s="110"/>
      <c r="CJ136" s="110"/>
      <c r="CK136" s="110"/>
      <c r="CL136" s="110"/>
      <c r="CM136" s="110"/>
      <c r="CN136" s="110"/>
      <c r="CO136" s="110"/>
      <c r="CP136" s="110"/>
      <c r="CQ136" s="110"/>
      <c r="CR136" s="110"/>
      <c r="CS136" s="110"/>
      <c r="CT136" s="110"/>
      <c r="CU136" s="110"/>
      <c r="CV136" s="110"/>
      <c r="CW136" s="110"/>
      <c r="CX136" s="110"/>
      <c r="CY136" s="110"/>
      <c r="CZ136" s="110"/>
      <c r="DA136" s="110"/>
      <c r="DB136" s="110"/>
      <c r="DC136" s="110"/>
      <c r="DD136" s="110"/>
      <c r="DE136" s="110"/>
      <c r="DF136" s="110"/>
      <c r="DG136" s="110"/>
      <c r="DH136" s="110"/>
      <c r="DI136" s="110"/>
      <c r="DJ136" s="110"/>
      <c r="DK136" s="110"/>
      <c r="DL136" s="110"/>
      <c r="DM136" s="110"/>
      <c r="DN136" s="110"/>
      <c r="DO136" s="110"/>
      <c r="DP136" s="110"/>
      <c r="DQ136" s="110"/>
      <c r="DR136" s="110"/>
      <c r="DS136" s="110"/>
      <c r="DT136" s="110"/>
      <c r="DU136" s="110"/>
      <c r="DV136" s="110"/>
      <c r="DW136" s="110"/>
      <c r="DX136" s="110"/>
      <c r="DY136" s="110"/>
      <c r="DZ136" s="110"/>
      <c r="EA136" s="110"/>
      <c r="EB136" s="110"/>
      <c r="EC136" s="110"/>
      <c r="ED136" s="110"/>
      <c r="EE136" s="110"/>
      <c r="EF136" s="110"/>
      <c r="EG136" s="110"/>
      <c r="EH136" s="110"/>
      <c r="EI136" s="110"/>
      <c r="EJ136" s="110"/>
      <c r="EK136" s="110"/>
      <c r="EL136" s="110"/>
      <c r="EM136" s="110"/>
      <c r="EN136" s="110"/>
      <c r="EO136" s="110"/>
      <c r="EP136" s="110"/>
      <c r="EQ136" s="110"/>
      <c r="ER136" s="110"/>
      <c r="ES136" s="110"/>
      <c r="ET136" s="110"/>
      <c r="EU136" s="110"/>
      <c r="EV136" s="110"/>
      <c r="EW136" s="110"/>
      <c r="EX136" s="110"/>
      <c r="EY136" s="110"/>
      <c r="EZ136" s="110"/>
      <c r="FA136" s="110"/>
      <c r="FB136" s="110"/>
      <c r="FC136" s="110"/>
      <c r="FD136" s="110"/>
      <c r="FE136" s="110"/>
      <c r="FF136" s="110"/>
      <c r="FG136" s="110"/>
      <c r="FH136" s="110"/>
      <c r="FI136" s="110"/>
      <c r="FJ136" s="110"/>
      <c r="FK136" s="110"/>
      <c r="FL136" s="110"/>
      <c r="FM136" s="110"/>
      <c r="FN136" s="110"/>
      <c r="FO136" s="110"/>
      <c r="FP136" s="110"/>
      <c r="FQ136" s="110"/>
      <c r="FR136" s="110"/>
      <c r="FS136" s="110"/>
      <c r="FT136" s="110"/>
    </row>
    <row r="137" spans="1:176" x14ac:dyDescent="0.2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  <c r="BH137" s="110"/>
      <c r="BI137" s="110"/>
      <c r="BJ137" s="110"/>
      <c r="BK137" s="110"/>
      <c r="BL137" s="110"/>
      <c r="BM137" s="110"/>
      <c r="BN137" s="110"/>
      <c r="BO137" s="110"/>
      <c r="BP137" s="110"/>
      <c r="BQ137" s="110"/>
      <c r="BR137" s="110"/>
      <c r="BS137" s="110"/>
      <c r="BT137" s="110"/>
      <c r="BU137" s="110"/>
      <c r="BV137" s="110"/>
      <c r="BW137" s="110"/>
      <c r="BX137" s="110"/>
      <c r="BY137" s="110"/>
      <c r="BZ137" s="110"/>
      <c r="CA137" s="110"/>
      <c r="CB137" s="110"/>
      <c r="CC137" s="110"/>
      <c r="CD137" s="110"/>
      <c r="CE137" s="110"/>
      <c r="CF137" s="110"/>
      <c r="CG137" s="110"/>
      <c r="CH137" s="110"/>
      <c r="CI137" s="110"/>
      <c r="CJ137" s="110"/>
      <c r="CK137" s="110"/>
      <c r="CL137" s="110"/>
      <c r="CM137" s="110"/>
      <c r="CN137" s="110"/>
      <c r="CO137" s="110"/>
      <c r="CP137" s="110"/>
      <c r="CQ137" s="110"/>
      <c r="CR137" s="110"/>
      <c r="CS137" s="110"/>
      <c r="CT137" s="110"/>
      <c r="CU137" s="110"/>
      <c r="CV137" s="110"/>
      <c r="CW137" s="110"/>
      <c r="CX137" s="110"/>
      <c r="CY137" s="110"/>
      <c r="CZ137" s="110"/>
      <c r="DA137" s="110"/>
      <c r="DB137" s="110"/>
      <c r="DC137" s="110"/>
      <c r="DD137" s="110"/>
      <c r="DE137" s="110"/>
      <c r="DF137" s="110"/>
      <c r="DG137" s="110"/>
      <c r="DH137" s="110"/>
      <c r="DI137" s="110"/>
      <c r="DJ137" s="110"/>
      <c r="DK137" s="110"/>
      <c r="DL137" s="110"/>
      <c r="DM137" s="110"/>
      <c r="DN137" s="110"/>
      <c r="DO137" s="110"/>
      <c r="DP137" s="110"/>
      <c r="DQ137" s="110"/>
      <c r="DR137" s="110"/>
      <c r="DS137" s="110"/>
      <c r="DT137" s="110"/>
      <c r="DU137" s="110"/>
      <c r="DV137" s="110"/>
      <c r="DW137" s="110"/>
      <c r="DX137" s="110"/>
      <c r="DY137" s="110"/>
      <c r="DZ137" s="110"/>
      <c r="EA137" s="110"/>
      <c r="EB137" s="110"/>
      <c r="EC137" s="110"/>
      <c r="ED137" s="110"/>
      <c r="EE137" s="110"/>
      <c r="EF137" s="110"/>
      <c r="EG137" s="110"/>
      <c r="EH137" s="110"/>
      <c r="EI137" s="110"/>
      <c r="EJ137" s="110"/>
      <c r="EK137" s="110"/>
      <c r="EL137" s="110"/>
      <c r="EM137" s="110"/>
      <c r="EN137" s="110"/>
      <c r="EO137" s="110"/>
      <c r="EP137" s="110"/>
      <c r="EQ137" s="110"/>
      <c r="ER137" s="110"/>
      <c r="ES137" s="110"/>
      <c r="ET137" s="110"/>
      <c r="EU137" s="110"/>
      <c r="EV137" s="110"/>
      <c r="EW137" s="110"/>
      <c r="EX137" s="110"/>
      <c r="EY137" s="110"/>
      <c r="EZ137" s="110"/>
      <c r="FA137" s="110"/>
      <c r="FB137" s="110"/>
      <c r="FC137" s="110"/>
      <c r="FD137" s="110"/>
      <c r="FE137" s="110"/>
      <c r="FF137" s="110"/>
      <c r="FG137" s="110"/>
      <c r="FH137" s="110"/>
      <c r="FI137" s="110"/>
      <c r="FJ137" s="110"/>
      <c r="FK137" s="110"/>
      <c r="FL137" s="110"/>
      <c r="FM137" s="110"/>
      <c r="FN137" s="110"/>
      <c r="FO137" s="110"/>
      <c r="FP137" s="110"/>
      <c r="FQ137" s="110"/>
      <c r="FR137" s="110"/>
      <c r="FS137" s="110"/>
      <c r="FT137" s="110"/>
    </row>
    <row r="138" spans="1:176" x14ac:dyDescent="0.2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10"/>
      <c r="BY138" s="110"/>
      <c r="BZ138" s="110"/>
      <c r="CA138" s="110"/>
      <c r="CB138" s="110"/>
      <c r="CC138" s="110"/>
      <c r="CD138" s="110"/>
      <c r="CE138" s="110"/>
      <c r="CF138" s="110"/>
      <c r="CG138" s="110"/>
      <c r="CH138" s="110"/>
      <c r="CI138" s="110"/>
      <c r="CJ138" s="110"/>
      <c r="CK138" s="110"/>
      <c r="CL138" s="110"/>
      <c r="CM138" s="110"/>
      <c r="CN138" s="110"/>
      <c r="CO138" s="110"/>
      <c r="CP138" s="110"/>
      <c r="CQ138" s="110"/>
      <c r="CR138" s="110"/>
      <c r="CS138" s="110"/>
      <c r="CT138" s="110"/>
      <c r="CU138" s="110"/>
      <c r="CV138" s="110"/>
      <c r="CW138" s="110"/>
      <c r="CX138" s="110"/>
      <c r="CY138" s="110"/>
      <c r="CZ138" s="110"/>
      <c r="DA138" s="110"/>
      <c r="DB138" s="110"/>
      <c r="DC138" s="110"/>
      <c r="DD138" s="110"/>
      <c r="DE138" s="110"/>
      <c r="DF138" s="110"/>
      <c r="DG138" s="110"/>
      <c r="DH138" s="110"/>
      <c r="DI138" s="110"/>
      <c r="DJ138" s="110"/>
      <c r="DK138" s="110"/>
      <c r="DL138" s="110"/>
      <c r="DM138" s="110"/>
      <c r="DN138" s="110"/>
      <c r="DO138" s="110"/>
      <c r="DP138" s="110"/>
      <c r="DQ138" s="110"/>
      <c r="DR138" s="110"/>
      <c r="DS138" s="110"/>
      <c r="DT138" s="110"/>
      <c r="DU138" s="110"/>
      <c r="DV138" s="110"/>
      <c r="DW138" s="110"/>
      <c r="DX138" s="110"/>
      <c r="DY138" s="110"/>
      <c r="DZ138" s="110"/>
      <c r="EA138" s="110"/>
      <c r="EB138" s="110"/>
      <c r="EC138" s="110"/>
      <c r="ED138" s="110"/>
      <c r="EE138" s="110"/>
      <c r="EF138" s="110"/>
      <c r="EG138" s="110"/>
      <c r="EH138" s="110"/>
      <c r="EI138" s="110"/>
      <c r="EJ138" s="110"/>
      <c r="EK138" s="110"/>
      <c r="EL138" s="110"/>
      <c r="EM138" s="110"/>
      <c r="EN138" s="110"/>
      <c r="EO138" s="110"/>
      <c r="EP138" s="110"/>
      <c r="EQ138" s="110"/>
      <c r="ER138" s="110"/>
      <c r="ES138" s="110"/>
      <c r="ET138" s="110"/>
      <c r="EU138" s="110"/>
      <c r="EV138" s="110"/>
      <c r="EW138" s="110"/>
      <c r="EX138" s="110"/>
      <c r="EY138" s="110"/>
      <c r="EZ138" s="110"/>
      <c r="FA138" s="110"/>
      <c r="FB138" s="110"/>
      <c r="FC138" s="110"/>
      <c r="FD138" s="110"/>
      <c r="FE138" s="110"/>
      <c r="FF138" s="110"/>
      <c r="FG138" s="110"/>
      <c r="FH138" s="110"/>
      <c r="FI138" s="110"/>
      <c r="FJ138" s="110"/>
      <c r="FK138" s="110"/>
      <c r="FL138" s="110"/>
      <c r="FM138" s="110"/>
      <c r="FN138" s="110"/>
      <c r="FO138" s="110"/>
      <c r="FP138" s="110"/>
      <c r="FQ138" s="110"/>
      <c r="FR138" s="110"/>
      <c r="FS138" s="110"/>
      <c r="FT138" s="110"/>
    </row>
    <row r="139" spans="1:176" x14ac:dyDescent="0.2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110"/>
      <c r="BC139" s="110"/>
      <c r="BD139" s="110"/>
      <c r="BE139" s="110"/>
      <c r="BF139" s="110"/>
      <c r="BG139" s="110"/>
      <c r="BH139" s="110"/>
      <c r="BI139" s="110"/>
      <c r="BJ139" s="110"/>
      <c r="BK139" s="110"/>
      <c r="BL139" s="110"/>
      <c r="BM139" s="110"/>
      <c r="BN139" s="110"/>
      <c r="BO139" s="110"/>
      <c r="BP139" s="110"/>
      <c r="BQ139" s="110"/>
      <c r="BR139" s="110"/>
      <c r="BS139" s="110"/>
      <c r="BT139" s="110"/>
      <c r="BU139" s="110"/>
      <c r="BV139" s="110"/>
      <c r="BW139" s="110"/>
      <c r="BX139" s="110"/>
      <c r="BY139" s="110"/>
      <c r="BZ139" s="110"/>
      <c r="CA139" s="110"/>
      <c r="CB139" s="110"/>
      <c r="CC139" s="110"/>
      <c r="CD139" s="110"/>
      <c r="CE139" s="110"/>
      <c r="CF139" s="110"/>
      <c r="CG139" s="110"/>
      <c r="CH139" s="110"/>
      <c r="CI139" s="110"/>
      <c r="CJ139" s="110"/>
      <c r="CK139" s="110"/>
      <c r="CL139" s="110"/>
      <c r="CM139" s="110"/>
      <c r="CN139" s="110"/>
      <c r="CO139" s="110"/>
      <c r="CP139" s="110"/>
      <c r="CQ139" s="110"/>
      <c r="CR139" s="110"/>
      <c r="CS139" s="110"/>
      <c r="CT139" s="110"/>
      <c r="CU139" s="110"/>
      <c r="CV139" s="110"/>
      <c r="CW139" s="110"/>
      <c r="CX139" s="110"/>
      <c r="CY139" s="110"/>
      <c r="CZ139" s="110"/>
      <c r="DA139" s="110"/>
      <c r="DB139" s="110"/>
      <c r="DC139" s="110"/>
      <c r="DD139" s="110"/>
      <c r="DE139" s="110"/>
      <c r="DF139" s="110"/>
      <c r="DG139" s="110"/>
      <c r="DH139" s="110"/>
      <c r="DI139" s="110"/>
      <c r="DJ139" s="110"/>
      <c r="DK139" s="110"/>
      <c r="DL139" s="110"/>
      <c r="DM139" s="110"/>
      <c r="DN139" s="110"/>
      <c r="DO139" s="110"/>
      <c r="DP139" s="110"/>
      <c r="DQ139" s="110"/>
      <c r="DR139" s="110"/>
      <c r="DS139" s="110"/>
      <c r="DT139" s="110"/>
      <c r="DU139" s="110"/>
      <c r="DV139" s="110"/>
      <c r="DW139" s="110"/>
      <c r="DX139" s="110"/>
      <c r="DY139" s="110"/>
      <c r="DZ139" s="110"/>
      <c r="EA139" s="110"/>
      <c r="EB139" s="110"/>
      <c r="EC139" s="110"/>
      <c r="ED139" s="110"/>
      <c r="EE139" s="110"/>
      <c r="EF139" s="110"/>
      <c r="EG139" s="110"/>
      <c r="EH139" s="110"/>
      <c r="EI139" s="110"/>
      <c r="EJ139" s="110"/>
      <c r="EK139" s="110"/>
      <c r="EL139" s="110"/>
      <c r="EM139" s="110"/>
      <c r="EN139" s="110"/>
      <c r="EO139" s="110"/>
      <c r="EP139" s="110"/>
      <c r="EQ139" s="110"/>
      <c r="ER139" s="110"/>
      <c r="ES139" s="110"/>
      <c r="ET139" s="110"/>
      <c r="EU139" s="110"/>
      <c r="EV139" s="110"/>
      <c r="EW139" s="110"/>
      <c r="EX139" s="110"/>
      <c r="EY139" s="110"/>
      <c r="EZ139" s="110"/>
      <c r="FA139" s="110"/>
      <c r="FB139" s="110"/>
      <c r="FC139" s="110"/>
      <c r="FD139" s="110"/>
      <c r="FE139" s="110"/>
      <c r="FF139" s="110"/>
      <c r="FG139" s="110"/>
      <c r="FH139" s="110"/>
      <c r="FI139" s="110"/>
      <c r="FJ139" s="110"/>
      <c r="FK139" s="110"/>
      <c r="FL139" s="110"/>
      <c r="FM139" s="110"/>
      <c r="FN139" s="110"/>
      <c r="FO139" s="110"/>
      <c r="FP139" s="110"/>
      <c r="FQ139" s="110"/>
      <c r="FR139" s="110"/>
      <c r="FS139" s="110"/>
      <c r="FT139" s="110"/>
    </row>
    <row r="140" spans="1:176" x14ac:dyDescent="0.2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10"/>
      <c r="CA140" s="110"/>
      <c r="CB140" s="110"/>
      <c r="CC140" s="110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10"/>
      <c r="CO140" s="110"/>
      <c r="CP140" s="110"/>
      <c r="CQ140" s="110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10"/>
      <c r="DC140" s="110"/>
      <c r="DD140" s="110"/>
      <c r="DE140" s="110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10"/>
      <c r="DQ140" s="110"/>
      <c r="DR140" s="110"/>
      <c r="DS140" s="110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10"/>
      <c r="EE140" s="110"/>
      <c r="EF140" s="110"/>
      <c r="EG140" s="110"/>
      <c r="EH140" s="110"/>
      <c r="EI140" s="110"/>
      <c r="EJ140" s="110"/>
      <c r="EK140" s="110"/>
      <c r="EL140" s="110"/>
      <c r="EM140" s="110"/>
      <c r="EN140" s="110"/>
      <c r="EO140" s="110"/>
      <c r="EP140" s="110"/>
      <c r="EQ140" s="110"/>
      <c r="ER140" s="110"/>
      <c r="ES140" s="110"/>
      <c r="ET140" s="110"/>
      <c r="EU140" s="110"/>
      <c r="EV140" s="110"/>
      <c r="EW140" s="110"/>
      <c r="EX140" s="110"/>
      <c r="EY140" s="110"/>
      <c r="EZ140" s="110"/>
      <c r="FA140" s="110"/>
      <c r="FB140" s="110"/>
      <c r="FC140" s="110"/>
      <c r="FD140" s="110"/>
      <c r="FE140" s="110"/>
      <c r="FF140" s="110"/>
      <c r="FG140" s="110"/>
      <c r="FH140" s="110"/>
      <c r="FI140" s="110"/>
      <c r="FJ140" s="110"/>
      <c r="FK140" s="110"/>
      <c r="FL140" s="110"/>
      <c r="FM140" s="110"/>
      <c r="FN140" s="110"/>
      <c r="FO140" s="110"/>
      <c r="FP140" s="110"/>
      <c r="FQ140" s="110"/>
      <c r="FR140" s="110"/>
      <c r="FS140" s="110"/>
      <c r="FT140" s="110"/>
    </row>
    <row r="141" spans="1:176" x14ac:dyDescent="0.2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10"/>
      <c r="BY141" s="110"/>
      <c r="BZ141" s="110"/>
      <c r="CA141" s="110"/>
      <c r="CB141" s="110"/>
      <c r="CC141" s="110"/>
      <c r="CD141" s="110"/>
      <c r="CE141" s="110"/>
      <c r="CF141" s="110"/>
      <c r="CG141" s="110"/>
      <c r="CH141" s="110"/>
      <c r="CI141" s="110"/>
      <c r="CJ141" s="110"/>
      <c r="CK141" s="110"/>
      <c r="CL141" s="110"/>
      <c r="CM141" s="110"/>
      <c r="CN141" s="110"/>
      <c r="CO141" s="110"/>
      <c r="CP141" s="110"/>
      <c r="CQ141" s="110"/>
      <c r="CR141" s="110"/>
      <c r="CS141" s="110"/>
      <c r="CT141" s="110"/>
      <c r="CU141" s="110"/>
      <c r="CV141" s="110"/>
      <c r="CW141" s="110"/>
      <c r="CX141" s="110"/>
      <c r="CY141" s="110"/>
      <c r="CZ141" s="110"/>
      <c r="DA141" s="110"/>
      <c r="DB141" s="110"/>
      <c r="DC141" s="110"/>
      <c r="DD141" s="110"/>
      <c r="DE141" s="110"/>
      <c r="DF141" s="110"/>
      <c r="DG141" s="110"/>
      <c r="DH141" s="110"/>
      <c r="DI141" s="110"/>
      <c r="DJ141" s="110"/>
      <c r="DK141" s="110"/>
      <c r="DL141" s="110"/>
      <c r="DM141" s="110"/>
      <c r="DN141" s="110"/>
      <c r="DO141" s="110"/>
      <c r="DP141" s="110"/>
      <c r="DQ141" s="110"/>
      <c r="DR141" s="110"/>
      <c r="DS141" s="110"/>
      <c r="DT141" s="110"/>
      <c r="DU141" s="110"/>
      <c r="DV141" s="110"/>
      <c r="DW141" s="110"/>
      <c r="DX141" s="110"/>
      <c r="DY141" s="110"/>
      <c r="DZ141" s="110"/>
      <c r="EA141" s="110"/>
      <c r="EB141" s="110"/>
      <c r="EC141" s="110"/>
      <c r="ED141" s="110"/>
      <c r="EE141" s="110"/>
      <c r="EF141" s="110"/>
      <c r="EG141" s="110"/>
      <c r="EH141" s="110"/>
      <c r="EI141" s="110"/>
      <c r="EJ141" s="110"/>
      <c r="EK141" s="110"/>
      <c r="EL141" s="110"/>
      <c r="EM141" s="110"/>
      <c r="EN141" s="110"/>
      <c r="EO141" s="110"/>
      <c r="EP141" s="110"/>
      <c r="EQ141" s="110"/>
      <c r="ER141" s="110"/>
      <c r="ES141" s="110"/>
      <c r="ET141" s="110"/>
      <c r="EU141" s="110"/>
      <c r="EV141" s="110"/>
      <c r="EW141" s="110"/>
      <c r="EX141" s="110"/>
      <c r="EY141" s="110"/>
      <c r="EZ141" s="110"/>
      <c r="FA141" s="110"/>
      <c r="FB141" s="110"/>
      <c r="FC141" s="110"/>
      <c r="FD141" s="110"/>
      <c r="FE141" s="110"/>
      <c r="FF141" s="110"/>
      <c r="FG141" s="110"/>
      <c r="FH141" s="110"/>
      <c r="FI141" s="110"/>
      <c r="FJ141" s="110"/>
      <c r="FK141" s="110"/>
      <c r="FL141" s="110"/>
      <c r="FM141" s="110"/>
      <c r="FN141" s="110"/>
      <c r="FO141" s="110"/>
      <c r="FP141" s="110"/>
      <c r="FQ141" s="110"/>
      <c r="FR141" s="110"/>
      <c r="FS141" s="110"/>
      <c r="FT141" s="110"/>
    </row>
    <row r="142" spans="1:176" x14ac:dyDescent="0.2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110"/>
      <c r="BC142" s="110"/>
      <c r="BD142" s="110"/>
      <c r="BE142" s="110"/>
      <c r="BF142" s="110"/>
      <c r="BG142" s="110"/>
      <c r="BH142" s="110"/>
      <c r="BI142" s="110"/>
      <c r="BJ142" s="110"/>
      <c r="BK142" s="110"/>
      <c r="BL142" s="110"/>
      <c r="BM142" s="110"/>
      <c r="BN142" s="110"/>
      <c r="BO142" s="110"/>
      <c r="BP142" s="110"/>
      <c r="BQ142" s="110"/>
      <c r="BR142" s="110"/>
      <c r="BS142" s="110"/>
      <c r="BT142" s="110"/>
      <c r="BU142" s="110"/>
      <c r="BV142" s="110"/>
      <c r="BW142" s="110"/>
      <c r="BX142" s="110"/>
      <c r="BY142" s="110"/>
      <c r="BZ142" s="110"/>
      <c r="CA142" s="110"/>
      <c r="CB142" s="110"/>
      <c r="CC142" s="110"/>
      <c r="CD142" s="110"/>
      <c r="CE142" s="110"/>
      <c r="CF142" s="110"/>
      <c r="CG142" s="110"/>
      <c r="CH142" s="110"/>
      <c r="CI142" s="110"/>
      <c r="CJ142" s="110"/>
      <c r="CK142" s="110"/>
      <c r="CL142" s="110"/>
      <c r="CM142" s="110"/>
      <c r="CN142" s="110"/>
      <c r="CO142" s="110"/>
      <c r="CP142" s="110"/>
      <c r="CQ142" s="110"/>
      <c r="CR142" s="110"/>
      <c r="CS142" s="110"/>
      <c r="CT142" s="110"/>
      <c r="CU142" s="110"/>
      <c r="CV142" s="110"/>
      <c r="CW142" s="110"/>
      <c r="CX142" s="110"/>
      <c r="CY142" s="110"/>
      <c r="CZ142" s="110"/>
      <c r="DA142" s="110"/>
      <c r="DB142" s="110"/>
      <c r="DC142" s="110"/>
      <c r="DD142" s="110"/>
      <c r="DE142" s="110"/>
      <c r="DF142" s="110"/>
      <c r="DG142" s="110"/>
      <c r="DH142" s="110"/>
      <c r="DI142" s="110"/>
      <c r="DJ142" s="110"/>
      <c r="DK142" s="110"/>
      <c r="DL142" s="110"/>
      <c r="DM142" s="110"/>
      <c r="DN142" s="110"/>
      <c r="DO142" s="110"/>
      <c r="DP142" s="110"/>
      <c r="DQ142" s="110"/>
      <c r="DR142" s="110"/>
      <c r="DS142" s="110"/>
      <c r="DT142" s="110"/>
      <c r="DU142" s="110"/>
      <c r="DV142" s="110"/>
      <c r="DW142" s="110"/>
      <c r="DX142" s="110"/>
      <c r="DY142" s="110"/>
      <c r="DZ142" s="110"/>
      <c r="EA142" s="110"/>
      <c r="EB142" s="110"/>
      <c r="EC142" s="110"/>
      <c r="ED142" s="110"/>
      <c r="EE142" s="110"/>
      <c r="EF142" s="110"/>
      <c r="EG142" s="110"/>
      <c r="EH142" s="110"/>
      <c r="EI142" s="110"/>
      <c r="EJ142" s="110"/>
      <c r="EK142" s="110"/>
      <c r="EL142" s="110"/>
      <c r="EM142" s="110"/>
      <c r="EN142" s="110"/>
      <c r="EO142" s="110"/>
      <c r="EP142" s="110"/>
      <c r="EQ142" s="110"/>
      <c r="ER142" s="110"/>
      <c r="ES142" s="110"/>
      <c r="ET142" s="110"/>
      <c r="EU142" s="110"/>
      <c r="EV142" s="110"/>
      <c r="EW142" s="110"/>
      <c r="EX142" s="110"/>
      <c r="EY142" s="110"/>
      <c r="EZ142" s="110"/>
      <c r="FA142" s="110"/>
      <c r="FB142" s="110"/>
      <c r="FC142" s="110"/>
      <c r="FD142" s="110"/>
      <c r="FE142" s="110"/>
      <c r="FF142" s="110"/>
      <c r="FG142" s="110"/>
      <c r="FH142" s="110"/>
      <c r="FI142" s="110"/>
      <c r="FJ142" s="110"/>
      <c r="FK142" s="110"/>
      <c r="FL142" s="110"/>
      <c r="FM142" s="110"/>
      <c r="FN142" s="110"/>
      <c r="FO142" s="110"/>
      <c r="FP142" s="110"/>
      <c r="FQ142" s="110"/>
      <c r="FR142" s="110"/>
      <c r="FS142" s="110"/>
      <c r="FT142" s="110"/>
    </row>
    <row r="143" spans="1:176" x14ac:dyDescent="0.2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110"/>
      <c r="BH143" s="110"/>
      <c r="BI143" s="110"/>
      <c r="BJ143" s="110"/>
      <c r="BK143" s="110"/>
      <c r="BL143" s="110"/>
      <c r="BM143" s="110"/>
      <c r="BN143" s="110"/>
      <c r="BO143" s="110"/>
      <c r="BP143" s="110"/>
      <c r="BQ143" s="110"/>
      <c r="BR143" s="110"/>
      <c r="BS143" s="110"/>
      <c r="BT143" s="110"/>
      <c r="BU143" s="110"/>
      <c r="BV143" s="110"/>
      <c r="BW143" s="110"/>
      <c r="BX143" s="110"/>
      <c r="BY143" s="110"/>
      <c r="BZ143" s="110"/>
      <c r="CA143" s="110"/>
      <c r="CB143" s="110"/>
      <c r="CC143" s="110"/>
      <c r="CD143" s="110"/>
      <c r="CE143" s="110"/>
      <c r="CF143" s="110"/>
      <c r="CG143" s="110"/>
      <c r="CH143" s="110"/>
      <c r="CI143" s="110"/>
      <c r="CJ143" s="110"/>
      <c r="CK143" s="110"/>
      <c r="CL143" s="110"/>
      <c r="CM143" s="110"/>
      <c r="CN143" s="110"/>
      <c r="CO143" s="110"/>
      <c r="CP143" s="110"/>
      <c r="CQ143" s="110"/>
      <c r="CR143" s="110"/>
      <c r="CS143" s="110"/>
      <c r="CT143" s="110"/>
      <c r="CU143" s="110"/>
      <c r="CV143" s="110"/>
      <c r="CW143" s="110"/>
      <c r="CX143" s="110"/>
      <c r="CY143" s="110"/>
      <c r="CZ143" s="110"/>
      <c r="DA143" s="110"/>
      <c r="DB143" s="110"/>
      <c r="DC143" s="110"/>
      <c r="DD143" s="110"/>
      <c r="DE143" s="110"/>
      <c r="DF143" s="110"/>
      <c r="DG143" s="110"/>
      <c r="DH143" s="110"/>
      <c r="DI143" s="110"/>
      <c r="DJ143" s="110"/>
      <c r="DK143" s="110"/>
      <c r="DL143" s="110"/>
      <c r="DM143" s="110"/>
      <c r="DN143" s="110"/>
      <c r="DO143" s="110"/>
      <c r="DP143" s="110"/>
      <c r="DQ143" s="110"/>
      <c r="DR143" s="110"/>
      <c r="DS143" s="110"/>
      <c r="DT143" s="110"/>
      <c r="DU143" s="110"/>
      <c r="DV143" s="110"/>
      <c r="DW143" s="110"/>
      <c r="DX143" s="110"/>
      <c r="DY143" s="110"/>
      <c r="DZ143" s="110"/>
      <c r="EA143" s="110"/>
      <c r="EB143" s="110"/>
      <c r="EC143" s="110"/>
      <c r="ED143" s="110"/>
      <c r="EE143" s="110"/>
      <c r="EF143" s="110"/>
      <c r="EG143" s="110"/>
      <c r="EH143" s="110"/>
      <c r="EI143" s="110"/>
      <c r="EJ143" s="110"/>
      <c r="EK143" s="110"/>
      <c r="EL143" s="110"/>
      <c r="EM143" s="110"/>
      <c r="EN143" s="110"/>
      <c r="EO143" s="110"/>
      <c r="EP143" s="110"/>
      <c r="EQ143" s="110"/>
      <c r="ER143" s="110"/>
      <c r="ES143" s="110"/>
      <c r="ET143" s="110"/>
      <c r="EU143" s="110"/>
      <c r="EV143" s="110"/>
      <c r="EW143" s="110"/>
      <c r="EX143" s="110"/>
      <c r="EY143" s="110"/>
      <c r="EZ143" s="110"/>
      <c r="FA143" s="110"/>
      <c r="FB143" s="110"/>
      <c r="FC143" s="110"/>
      <c r="FD143" s="110"/>
      <c r="FE143" s="110"/>
      <c r="FF143" s="110"/>
      <c r="FG143" s="110"/>
      <c r="FH143" s="110"/>
      <c r="FI143" s="110"/>
      <c r="FJ143" s="110"/>
      <c r="FK143" s="110"/>
      <c r="FL143" s="110"/>
      <c r="FM143" s="110"/>
      <c r="FN143" s="110"/>
      <c r="FO143" s="110"/>
      <c r="FP143" s="110"/>
      <c r="FQ143" s="110"/>
      <c r="FR143" s="110"/>
      <c r="FS143" s="110"/>
      <c r="FT143" s="110"/>
    </row>
    <row r="144" spans="1:176" x14ac:dyDescent="0.2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0"/>
      <c r="AP144" s="110"/>
      <c r="AQ144" s="110"/>
      <c r="AR144" s="110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110"/>
      <c r="BC144" s="110"/>
      <c r="BD144" s="110"/>
      <c r="BE144" s="110"/>
      <c r="BF144" s="110"/>
      <c r="BG144" s="110"/>
      <c r="BH144" s="110"/>
      <c r="BI144" s="110"/>
      <c r="BJ144" s="110"/>
      <c r="BK144" s="110"/>
      <c r="BL144" s="110"/>
      <c r="BM144" s="110"/>
      <c r="BN144" s="110"/>
      <c r="BO144" s="110"/>
      <c r="BP144" s="110"/>
      <c r="BQ144" s="110"/>
      <c r="BR144" s="110"/>
      <c r="BS144" s="110"/>
      <c r="BT144" s="110"/>
      <c r="BU144" s="110"/>
      <c r="BV144" s="110"/>
      <c r="BW144" s="110"/>
      <c r="BX144" s="110"/>
      <c r="BY144" s="110"/>
      <c r="BZ144" s="110"/>
      <c r="CA144" s="110"/>
      <c r="CB144" s="110"/>
      <c r="CC144" s="110"/>
      <c r="CD144" s="110"/>
      <c r="CE144" s="110"/>
      <c r="CF144" s="110"/>
      <c r="CG144" s="110"/>
      <c r="CH144" s="110"/>
      <c r="CI144" s="110"/>
      <c r="CJ144" s="110"/>
      <c r="CK144" s="110"/>
      <c r="CL144" s="110"/>
      <c r="CM144" s="110"/>
      <c r="CN144" s="110"/>
      <c r="CO144" s="110"/>
      <c r="CP144" s="110"/>
      <c r="CQ144" s="110"/>
      <c r="CR144" s="110"/>
      <c r="CS144" s="110"/>
      <c r="CT144" s="110"/>
      <c r="CU144" s="110"/>
      <c r="CV144" s="110"/>
      <c r="CW144" s="110"/>
      <c r="CX144" s="110"/>
      <c r="CY144" s="110"/>
      <c r="CZ144" s="110"/>
      <c r="DA144" s="110"/>
      <c r="DB144" s="110"/>
      <c r="DC144" s="110"/>
      <c r="DD144" s="110"/>
      <c r="DE144" s="110"/>
      <c r="DF144" s="110"/>
      <c r="DG144" s="110"/>
      <c r="DH144" s="110"/>
      <c r="DI144" s="110"/>
      <c r="DJ144" s="110"/>
      <c r="DK144" s="110"/>
      <c r="DL144" s="110"/>
      <c r="DM144" s="110"/>
      <c r="DN144" s="110"/>
      <c r="DO144" s="110"/>
      <c r="DP144" s="110"/>
      <c r="DQ144" s="110"/>
      <c r="DR144" s="110"/>
      <c r="DS144" s="110"/>
      <c r="DT144" s="110"/>
      <c r="DU144" s="110"/>
      <c r="DV144" s="110"/>
      <c r="DW144" s="110"/>
      <c r="DX144" s="110"/>
      <c r="DY144" s="110"/>
      <c r="DZ144" s="110"/>
      <c r="EA144" s="110"/>
      <c r="EB144" s="110"/>
      <c r="EC144" s="110"/>
      <c r="ED144" s="110"/>
      <c r="EE144" s="110"/>
      <c r="EF144" s="110"/>
      <c r="EG144" s="110"/>
      <c r="EH144" s="110"/>
      <c r="EI144" s="110"/>
      <c r="EJ144" s="110"/>
      <c r="EK144" s="110"/>
      <c r="EL144" s="110"/>
      <c r="EM144" s="110"/>
      <c r="EN144" s="110"/>
      <c r="EO144" s="110"/>
      <c r="EP144" s="110"/>
      <c r="EQ144" s="110"/>
      <c r="ER144" s="110"/>
      <c r="ES144" s="110"/>
      <c r="ET144" s="110"/>
      <c r="EU144" s="110"/>
      <c r="EV144" s="110"/>
      <c r="EW144" s="110"/>
      <c r="EX144" s="110"/>
      <c r="EY144" s="110"/>
      <c r="EZ144" s="110"/>
      <c r="FA144" s="110"/>
      <c r="FB144" s="110"/>
      <c r="FC144" s="110"/>
      <c r="FD144" s="110"/>
      <c r="FE144" s="110"/>
      <c r="FF144" s="110"/>
      <c r="FG144" s="110"/>
      <c r="FH144" s="110"/>
      <c r="FI144" s="110"/>
      <c r="FJ144" s="110"/>
      <c r="FK144" s="110"/>
      <c r="FL144" s="110"/>
      <c r="FM144" s="110"/>
      <c r="FN144" s="110"/>
      <c r="FO144" s="110"/>
      <c r="FP144" s="110"/>
      <c r="FQ144" s="110"/>
      <c r="FR144" s="110"/>
      <c r="FS144" s="110"/>
      <c r="FT144" s="110"/>
    </row>
    <row r="145" spans="1:176" x14ac:dyDescent="0.2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0"/>
      <c r="AP145" s="110"/>
      <c r="AQ145" s="110"/>
      <c r="AR145" s="110"/>
      <c r="AS145" s="110"/>
      <c r="AT145" s="110"/>
      <c r="AU145" s="110"/>
      <c r="AV145" s="110"/>
      <c r="AW145" s="110"/>
      <c r="AX145" s="110"/>
      <c r="AY145" s="110"/>
      <c r="AZ145" s="110"/>
      <c r="BA145" s="110"/>
      <c r="BB145" s="110"/>
      <c r="BC145" s="110"/>
      <c r="BD145" s="110"/>
      <c r="BE145" s="110"/>
      <c r="BF145" s="110"/>
      <c r="BG145" s="110"/>
      <c r="BH145" s="110"/>
      <c r="BI145" s="110"/>
      <c r="BJ145" s="110"/>
      <c r="BK145" s="110"/>
      <c r="BL145" s="110"/>
      <c r="BM145" s="110"/>
      <c r="BN145" s="110"/>
      <c r="BO145" s="110"/>
      <c r="BP145" s="110"/>
      <c r="BQ145" s="110"/>
      <c r="BR145" s="110"/>
      <c r="BS145" s="110"/>
      <c r="BT145" s="110"/>
      <c r="BU145" s="110"/>
      <c r="BV145" s="110"/>
      <c r="BW145" s="110"/>
      <c r="BX145" s="110"/>
      <c r="BY145" s="110"/>
      <c r="BZ145" s="110"/>
      <c r="CA145" s="110"/>
      <c r="CB145" s="110"/>
      <c r="CC145" s="110"/>
      <c r="CD145" s="110"/>
      <c r="CE145" s="110"/>
      <c r="CF145" s="110"/>
      <c r="CG145" s="110"/>
      <c r="CH145" s="110"/>
      <c r="CI145" s="110"/>
      <c r="CJ145" s="110"/>
      <c r="CK145" s="110"/>
      <c r="CL145" s="110"/>
      <c r="CM145" s="110"/>
      <c r="CN145" s="110"/>
      <c r="CO145" s="110"/>
      <c r="CP145" s="110"/>
      <c r="CQ145" s="110"/>
      <c r="CR145" s="110"/>
      <c r="CS145" s="110"/>
      <c r="CT145" s="110"/>
      <c r="CU145" s="110"/>
      <c r="CV145" s="110"/>
      <c r="CW145" s="110"/>
      <c r="CX145" s="110"/>
      <c r="CY145" s="110"/>
      <c r="CZ145" s="110"/>
      <c r="DA145" s="110"/>
      <c r="DB145" s="110"/>
      <c r="DC145" s="110"/>
      <c r="DD145" s="110"/>
      <c r="DE145" s="110"/>
      <c r="DF145" s="110"/>
      <c r="DG145" s="110"/>
      <c r="DH145" s="110"/>
      <c r="DI145" s="110"/>
      <c r="DJ145" s="110"/>
      <c r="DK145" s="110"/>
      <c r="DL145" s="110"/>
      <c r="DM145" s="110"/>
      <c r="DN145" s="110"/>
      <c r="DO145" s="110"/>
      <c r="DP145" s="110"/>
      <c r="DQ145" s="110"/>
      <c r="DR145" s="110"/>
      <c r="DS145" s="110"/>
      <c r="DT145" s="110"/>
      <c r="DU145" s="110"/>
      <c r="DV145" s="110"/>
      <c r="DW145" s="110"/>
      <c r="DX145" s="110"/>
      <c r="DY145" s="110"/>
      <c r="DZ145" s="110"/>
      <c r="EA145" s="110"/>
      <c r="EB145" s="110"/>
      <c r="EC145" s="110"/>
      <c r="ED145" s="110"/>
      <c r="EE145" s="110"/>
      <c r="EF145" s="110"/>
      <c r="EG145" s="110"/>
      <c r="EH145" s="110"/>
      <c r="EI145" s="110"/>
      <c r="EJ145" s="110"/>
      <c r="EK145" s="110"/>
      <c r="EL145" s="110"/>
      <c r="EM145" s="110"/>
      <c r="EN145" s="110"/>
      <c r="EO145" s="110"/>
      <c r="EP145" s="110"/>
      <c r="EQ145" s="110"/>
      <c r="ER145" s="110"/>
      <c r="ES145" s="110"/>
      <c r="ET145" s="110"/>
      <c r="EU145" s="110"/>
      <c r="EV145" s="110"/>
      <c r="EW145" s="110"/>
      <c r="EX145" s="110"/>
      <c r="EY145" s="110"/>
      <c r="EZ145" s="110"/>
      <c r="FA145" s="110"/>
      <c r="FB145" s="110"/>
      <c r="FC145" s="110"/>
      <c r="FD145" s="110"/>
      <c r="FE145" s="110"/>
      <c r="FF145" s="110"/>
      <c r="FG145" s="110"/>
      <c r="FH145" s="110"/>
      <c r="FI145" s="110"/>
      <c r="FJ145" s="110"/>
      <c r="FK145" s="110"/>
      <c r="FL145" s="110"/>
      <c r="FM145" s="110"/>
      <c r="FN145" s="110"/>
      <c r="FO145" s="110"/>
      <c r="FP145" s="110"/>
      <c r="FQ145" s="110"/>
      <c r="FR145" s="110"/>
      <c r="FS145" s="110"/>
      <c r="FT145" s="110"/>
    </row>
    <row r="146" spans="1:176" x14ac:dyDescent="0.2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10"/>
      <c r="BY146" s="110"/>
      <c r="BZ146" s="110"/>
      <c r="CA146" s="110"/>
      <c r="CB146" s="110"/>
      <c r="CC146" s="110"/>
      <c r="CD146" s="110"/>
      <c r="CE146" s="110"/>
      <c r="CF146" s="110"/>
      <c r="CG146" s="110"/>
      <c r="CH146" s="110"/>
      <c r="CI146" s="110"/>
      <c r="CJ146" s="110"/>
      <c r="CK146" s="110"/>
      <c r="CL146" s="110"/>
      <c r="CM146" s="110"/>
      <c r="CN146" s="110"/>
      <c r="CO146" s="110"/>
      <c r="CP146" s="110"/>
      <c r="CQ146" s="110"/>
      <c r="CR146" s="110"/>
      <c r="CS146" s="110"/>
      <c r="CT146" s="110"/>
      <c r="CU146" s="110"/>
      <c r="CV146" s="110"/>
      <c r="CW146" s="110"/>
      <c r="CX146" s="110"/>
      <c r="CY146" s="110"/>
      <c r="CZ146" s="110"/>
      <c r="DA146" s="110"/>
      <c r="DB146" s="110"/>
      <c r="DC146" s="110"/>
      <c r="DD146" s="110"/>
      <c r="DE146" s="110"/>
      <c r="DF146" s="110"/>
      <c r="DG146" s="110"/>
      <c r="DH146" s="110"/>
      <c r="DI146" s="110"/>
      <c r="DJ146" s="110"/>
      <c r="DK146" s="110"/>
      <c r="DL146" s="110"/>
      <c r="DM146" s="110"/>
      <c r="DN146" s="110"/>
      <c r="DO146" s="110"/>
      <c r="DP146" s="110"/>
      <c r="DQ146" s="110"/>
      <c r="DR146" s="110"/>
      <c r="DS146" s="110"/>
      <c r="DT146" s="110"/>
      <c r="DU146" s="110"/>
      <c r="DV146" s="110"/>
      <c r="DW146" s="110"/>
      <c r="DX146" s="110"/>
      <c r="DY146" s="110"/>
      <c r="DZ146" s="110"/>
      <c r="EA146" s="110"/>
      <c r="EB146" s="110"/>
      <c r="EC146" s="110"/>
      <c r="ED146" s="110"/>
      <c r="EE146" s="110"/>
      <c r="EF146" s="110"/>
      <c r="EG146" s="110"/>
      <c r="EH146" s="110"/>
      <c r="EI146" s="110"/>
      <c r="EJ146" s="110"/>
      <c r="EK146" s="110"/>
      <c r="EL146" s="110"/>
      <c r="EM146" s="110"/>
      <c r="EN146" s="110"/>
      <c r="EO146" s="110"/>
      <c r="EP146" s="110"/>
      <c r="EQ146" s="110"/>
      <c r="ER146" s="110"/>
      <c r="ES146" s="110"/>
      <c r="ET146" s="110"/>
      <c r="EU146" s="110"/>
      <c r="EV146" s="110"/>
      <c r="EW146" s="110"/>
      <c r="EX146" s="110"/>
      <c r="EY146" s="110"/>
      <c r="EZ146" s="110"/>
      <c r="FA146" s="110"/>
      <c r="FB146" s="110"/>
      <c r="FC146" s="110"/>
      <c r="FD146" s="110"/>
      <c r="FE146" s="110"/>
      <c r="FF146" s="110"/>
      <c r="FG146" s="110"/>
      <c r="FH146" s="110"/>
      <c r="FI146" s="110"/>
      <c r="FJ146" s="110"/>
      <c r="FK146" s="110"/>
      <c r="FL146" s="110"/>
      <c r="FM146" s="110"/>
      <c r="FN146" s="110"/>
      <c r="FO146" s="110"/>
      <c r="FP146" s="110"/>
      <c r="FQ146" s="110"/>
      <c r="FR146" s="110"/>
      <c r="FS146" s="110"/>
      <c r="FT146" s="110"/>
    </row>
    <row r="147" spans="1:176" x14ac:dyDescent="0.2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10"/>
      <c r="CA147" s="110"/>
      <c r="CB147" s="110"/>
      <c r="CC147" s="110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10"/>
      <c r="CO147" s="110"/>
      <c r="CP147" s="110"/>
      <c r="CQ147" s="110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10"/>
      <c r="DC147" s="110"/>
      <c r="DD147" s="110"/>
      <c r="DE147" s="110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10"/>
      <c r="DQ147" s="110"/>
      <c r="DR147" s="110"/>
      <c r="DS147" s="110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  <c r="ED147" s="110"/>
      <c r="EE147" s="110"/>
      <c r="EF147" s="110"/>
      <c r="EG147" s="110"/>
      <c r="EH147" s="110"/>
      <c r="EI147" s="110"/>
      <c r="EJ147" s="110"/>
      <c r="EK147" s="110"/>
      <c r="EL147" s="110"/>
      <c r="EM147" s="110"/>
      <c r="EN147" s="110"/>
      <c r="EO147" s="110"/>
      <c r="EP147" s="110"/>
      <c r="EQ147" s="110"/>
      <c r="ER147" s="110"/>
      <c r="ES147" s="110"/>
      <c r="ET147" s="110"/>
      <c r="EU147" s="110"/>
      <c r="EV147" s="110"/>
      <c r="EW147" s="110"/>
      <c r="EX147" s="110"/>
      <c r="EY147" s="110"/>
      <c r="EZ147" s="110"/>
      <c r="FA147" s="110"/>
      <c r="FB147" s="110"/>
      <c r="FC147" s="110"/>
      <c r="FD147" s="110"/>
      <c r="FE147" s="110"/>
      <c r="FF147" s="110"/>
      <c r="FG147" s="110"/>
      <c r="FH147" s="110"/>
      <c r="FI147" s="110"/>
      <c r="FJ147" s="110"/>
      <c r="FK147" s="110"/>
      <c r="FL147" s="110"/>
      <c r="FM147" s="110"/>
      <c r="FN147" s="110"/>
      <c r="FO147" s="110"/>
      <c r="FP147" s="110"/>
      <c r="FQ147" s="110"/>
      <c r="FR147" s="110"/>
      <c r="FS147" s="110"/>
      <c r="FT147" s="110"/>
    </row>
    <row r="148" spans="1:176" x14ac:dyDescent="0.2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10"/>
      <c r="BY148" s="110"/>
      <c r="BZ148" s="110"/>
      <c r="CA148" s="110"/>
      <c r="CB148" s="110"/>
      <c r="CC148" s="110"/>
      <c r="CD148" s="110"/>
      <c r="CE148" s="110"/>
      <c r="CF148" s="110"/>
      <c r="CG148" s="110"/>
      <c r="CH148" s="110"/>
      <c r="CI148" s="110"/>
      <c r="CJ148" s="110"/>
      <c r="CK148" s="110"/>
      <c r="CL148" s="110"/>
      <c r="CM148" s="110"/>
      <c r="CN148" s="110"/>
      <c r="CO148" s="110"/>
      <c r="CP148" s="110"/>
      <c r="CQ148" s="110"/>
      <c r="CR148" s="110"/>
      <c r="CS148" s="110"/>
      <c r="CT148" s="110"/>
      <c r="CU148" s="110"/>
      <c r="CV148" s="110"/>
      <c r="CW148" s="110"/>
      <c r="CX148" s="110"/>
      <c r="CY148" s="110"/>
      <c r="CZ148" s="110"/>
      <c r="DA148" s="110"/>
      <c r="DB148" s="110"/>
      <c r="DC148" s="110"/>
      <c r="DD148" s="110"/>
      <c r="DE148" s="110"/>
      <c r="DF148" s="110"/>
      <c r="DG148" s="110"/>
      <c r="DH148" s="110"/>
      <c r="DI148" s="110"/>
      <c r="DJ148" s="110"/>
      <c r="DK148" s="110"/>
      <c r="DL148" s="110"/>
      <c r="DM148" s="110"/>
      <c r="DN148" s="110"/>
      <c r="DO148" s="110"/>
      <c r="DP148" s="110"/>
      <c r="DQ148" s="110"/>
      <c r="DR148" s="110"/>
      <c r="DS148" s="110"/>
      <c r="DT148" s="110"/>
      <c r="DU148" s="110"/>
      <c r="DV148" s="110"/>
      <c r="DW148" s="110"/>
      <c r="DX148" s="110"/>
      <c r="DY148" s="110"/>
      <c r="DZ148" s="110"/>
      <c r="EA148" s="110"/>
      <c r="EB148" s="110"/>
      <c r="EC148" s="110"/>
      <c r="ED148" s="110"/>
      <c r="EE148" s="110"/>
      <c r="EF148" s="110"/>
      <c r="EG148" s="110"/>
      <c r="EH148" s="110"/>
      <c r="EI148" s="110"/>
      <c r="EJ148" s="110"/>
      <c r="EK148" s="110"/>
      <c r="EL148" s="110"/>
      <c r="EM148" s="110"/>
      <c r="EN148" s="110"/>
      <c r="EO148" s="110"/>
      <c r="EP148" s="110"/>
      <c r="EQ148" s="110"/>
      <c r="ER148" s="110"/>
      <c r="ES148" s="110"/>
      <c r="ET148" s="110"/>
      <c r="EU148" s="110"/>
      <c r="EV148" s="110"/>
      <c r="EW148" s="110"/>
      <c r="EX148" s="110"/>
      <c r="EY148" s="110"/>
      <c r="EZ148" s="110"/>
      <c r="FA148" s="110"/>
      <c r="FB148" s="110"/>
      <c r="FC148" s="110"/>
      <c r="FD148" s="110"/>
      <c r="FE148" s="110"/>
      <c r="FF148" s="110"/>
      <c r="FG148" s="110"/>
      <c r="FH148" s="110"/>
      <c r="FI148" s="110"/>
      <c r="FJ148" s="110"/>
      <c r="FK148" s="110"/>
      <c r="FL148" s="110"/>
      <c r="FM148" s="110"/>
      <c r="FN148" s="110"/>
      <c r="FO148" s="110"/>
      <c r="FP148" s="110"/>
      <c r="FQ148" s="110"/>
      <c r="FR148" s="110"/>
      <c r="FS148" s="110"/>
      <c r="FT148" s="110"/>
    </row>
    <row r="149" spans="1:176" x14ac:dyDescent="0.2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10"/>
      <c r="BY149" s="110"/>
      <c r="BZ149" s="110"/>
      <c r="CA149" s="110"/>
      <c r="CB149" s="110"/>
      <c r="CC149" s="110"/>
      <c r="CD149" s="110"/>
      <c r="CE149" s="110"/>
      <c r="CF149" s="110"/>
      <c r="CG149" s="110"/>
      <c r="CH149" s="110"/>
      <c r="CI149" s="110"/>
      <c r="CJ149" s="110"/>
      <c r="CK149" s="110"/>
      <c r="CL149" s="110"/>
      <c r="CM149" s="110"/>
      <c r="CN149" s="110"/>
      <c r="CO149" s="110"/>
      <c r="CP149" s="110"/>
      <c r="CQ149" s="110"/>
      <c r="CR149" s="110"/>
      <c r="CS149" s="110"/>
      <c r="CT149" s="110"/>
      <c r="CU149" s="110"/>
      <c r="CV149" s="110"/>
      <c r="CW149" s="110"/>
      <c r="CX149" s="110"/>
      <c r="CY149" s="110"/>
      <c r="CZ149" s="110"/>
      <c r="DA149" s="110"/>
      <c r="DB149" s="110"/>
      <c r="DC149" s="110"/>
      <c r="DD149" s="110"/>
      <c r="DE149" s="110"/>
      <c r="DF149" s="110"/>
      <c r="DG149" s="110"/>
      <c r="DH149" s="110"/>
      <c r="DI149" s="110"/>
      <c r="DJ149" s="110"/>
      <c r="DK149" s="110"/>
      <c r="DL149" s="110"/>
      <c r="DM149" s="110"/>
      <c r="DN149" s="110"/>
      <c r="DO149" s="110"/>
      <c r="DP149" s="110"/>
      <c r="DQ149" s="110"/>
      <c r="DR149" s="110"/>
      <c r="DS149" s="110"/>
      <c r="DT149" s="110"/>
      <c r="DU149" s="110"/>
      <c r="DV149" s="110"/>
      <c r="DW149" s="110"/>
      <c r="DX149" s="110"/>
      <c r="DY149" s="110"/>
      <c r="DZ149" s="110"/>
      <c r="EA149" s="110"/>
      <c r="EB149" s="110"/>
      <c r="EC149" s="110"/>
      <c r="ED149" s="110"/>
      <c r="EE149" s="110"/>
      <c r="EF149" s="110"/>
      <c r="EG149" s="110"/>
      <c r="EH149" s="110"/>
      <c r="EI149" s="110"/>
      <c r="EJ149" s="110"/>
      <c r="EK149" s="110"/>
      <c r="EL149" s="110"/>
      <c r="EM149" s="110"/>
      <c r="EN149" s="110"/>
      <c r="EO149" s="110"/>
      <c r="EP149" s="110"/>
      <c r="EQ149" s="110"/>
      <c r="ER149" s="110"/>
      <c r="ES149" s="110"/>
      <c r="ET149" s="110"/>
      <c r="EU149" s="110"/>
      <c r="EV149" s="110"/>
      <c r="EW149" s="110"/>
      <c r="EX149" s="110"/>
      <c r="EY149" s="110"/>
      <c r="EZ149" s="110"/>
      <c r="FA149" s="110"/>
      <c r="FB149" s="110"/>
      <c r="FC149" s="110"/>
      <c r="FD149" s="110"/>
      <c r="FE149" s="110"/>
      <c r="FF149" s="110"/>
      <c r="FG149" s="110"/>
      <c r="FH149" s="110"/>
      <c r="FI149" s="110"/>
      <c r="FJ149" s="110"/>
      <c r="FK149" s="110"/>
      <c r="FL149" s="110"/>
      <c r="FM149" s="110"/>
      <c r="FN149" s="110"/>
      <c r="FO149" s="110"/>
      <c r="FP149" s="110"/>
      <c r="FQ149" s="110"/>
      <c r="FR149" s="110"/>
      <c r="FS149" s="110"/>
      <c r="FT149" s="110"/>
    </row>
    <row r="150" spans="1:176" x14ac:dyDescent="0.2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10"/>
      <c r="BY150" s="110"/>
      <c r="BZ150" s="110"/>
      <c r="CA150" s="110"/>
      <c r="CB150" s="110"/>
      <c r="CC150" s="110"/>
      <c r="CD150" s="110"/>
      <c r="CE150" s="110"/>
      <c r="CF150" s="110"/>
      <c r="CG150" s="110"/>
      <c r="CH150" s="110"/>
      <c r="CI150" s="110"/>
      <c r="CJ150" s="110"/>
      <c r="CK150" s="110"/>
      <c r="CL150" s="110"/>
      <c r="CM150" s="110"/>
      <c r="CN150" s="110"/>
      <c r="CO150" s="110"/>
      <c r="CP150" s="110"/>
      <c r="CQ150" s="110"/>
      <c r="CR150" s="110"/>
      <c r="CS150" s="110"/>
      <c r="CT150" s="110"/>
      <c r="CU150" s="110"/>
      <c r="CV150" s="110"/>
      <c r="CW150" s="110"/>
      <c r="CX150" s="110"/>
      <c r="CY150" s="110"/>
      <c r="CZ150" s="110"/>
      <c r="DA150" s="110"/>
      <c r="DB150" s="110"/>
      <c r="DC150" s="110"/>
      <c r="DD150" s="110"/>
      <c r="DE150" s="110"/>
      <c r="DF150" s="110"/>
      <c r="DG150" s="110"/>
      <c r="DH150" s="110"/>
      <c r="DI150" s="110"/>
      <c r="DJ150" s="110"/>
      <c r="DK150" s="110"/>
      <c r="DL150" s="110"/>
      <c r="DM150" s="110"/>
      <c r="DN150" s="110"/>
      <c r="DO150" s="110"/>
      <c r="DP150" s="110"/>
      <c r="DQ150" s="110"/>
      <c r="DR150" s="110"/>
      <c r="DS150" s="110"/>
      <c r="DT150" s="110"/>
      <c r="DU150" s="110"/>
      <c r="DV150" s="110"/>
      <c r="DW150" s="110"/>
      <c r="DX150" s="110"/>
      <c r="DY150" s="110"/>
      <c r="DZ150" s="110"/>
      <c r="EA150" s="110"/>
      <c r="EB150" s="110"/>
      <c r="EC150" s="110"/>
      <c r="ED150" s="110"/>
      <c r="EE150" s="110"/>
      <c r="EF150" s="110"/>
      <c r="EG150" s="110"/>
      <c r="EH150" s="110"/>
      <c r="EI150" s="110"/>
      <c r="EJ150" s="110"/>
      <c r="EK150" s="110"/>
      <c r="EL150" s="110"/>
      <c r="EM150" s="110"/>
      <c r="EN150" s="110"/>
      <c r="EO150" s="110"/>
      <c r="EP150" s="110"/>
      <c r="EQ150" s="110"/>
      <c r="ER150" s="110"/>
      <c r="ES150" s="110"/>
      <c r="ET150" s="110"/>
      <c r="EU150" s="110"/>
      <c r="EV150" s="110"/>
      <c r="EW150" s="110"/>
      <c r="EX150" s="110"/>
      <c r="EY150" s="110"/>
      <c r="EZ150" s="110"/>
      <c r="FA150" s="110"/>
      <c r="FB150" s="110"/>
      <c r="FC150" s="110"/>
      <c r="FD150" s="110"/>
      <c r="FE150" s="110"/>
      <c r="FF150" s="110"/>
      <c r="FG150" s="110"/>
      <c r="FH150" s="110"/>
      <c r="FI150" s="110"/>
      <c r="FJ150" s="110"/>
      <c r="FK150" s="110"/>
      <c r="FL150" s="110"/>
      <c r="FM150" s="110"/>
      <c r="FN150" s="110"/>
      <c r="FO150" s="110"/>
      <c r="FP150" s="110"/>
      <c r="FQ150" s="110"/>
      <c r="FR150" s="110"/>
      <c r="FS150" s="110"/>
      <c r="FT150" s="110"/>
    </row>
    <row r="151" spans="1:176" x14ac:dyDescent="0.2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110"/>
      <c r="AN151" s="110"/>
      <c r="AO151" s="110"/>
      <c r="AP151" s="110"/>
      <c r="AQ151" s="110"/>
      <c r="AR151" s="110"/>
      <c r="AS151" s="110"/>
      <c r="AT151" s="110"/>
      <c r="AU151" s="110"/>
      <c r="AV151" s="110"/>
      <c r="AW151" s="110"/>
      <c r="AX151" s="110"/>
      <c r="AY151" s="110"/>
      <c r="AZ151" s="110"/>
      <c r="BA151" s="110"/>
      <c r="BB151" s="110"/>
      <c r="BC151" s="110"/>
      <c r="BD151" s="110"/>
      <c r="BE151" s="110"/>
      <c r="BF151" s="110"/>
      <c r="BG151" s="110"/>
      <c r="BH151" s="110"/>
      <c r="BI151" s="110"/>
      <c r="BJ151" s="110"/>
      <c r="BK151" s="110"/>
      <c r="BL151" s="110"/>
      <c r="BM151" s="110"/>
      <c r="BN151" s="110"/>
      <c r="BO151" s="110"/>
      <c r="BP151" s="110"/>
      <c r="BQ151" s="110"/>
      <c r="BR151" s="110"/>
      <c r="BS151" s="110"/>
      <c r="BT151" s="110"/>
      <c r="BU151" s="110"/>
      <c r="BV151" s="110"/>
      <c r="BW151" s="110"/>
      <c r="BX151" s="110"/>
      <c r="BY151" s="110"/>
      <c r="BZ151" s="110"/>
      <c r="CA151" s="110"/>
      <c r="CB151" s="110"/>
      <c r="CC151" s="110"/>
      <c r="CD151" s="110"/>
      <c r="CE151" s="110"/>
      <c r="CF151" s="110"/>
      <c r="CG151" s="110"/>
      <c r="CH151" s="110"/>
      <c r="CI151" s="110"/>
      <c r="CJ151" s="110"/>
      <c r="CK151" s="110"/>
      <c r="CL151" s="110"/>
      <c r="CM151" s="110"/>
      <c r="CN151" s="110"/>
      <c r="CO151" s="110"/>
      <c r="CP151" s="110"/>
      <c r="CQ151" s="110"/>
      <c r="CR151" s="110"/>
      <c r="CS151" s="110"/>
      <c r="CT151" s="110"/>
      <c r="CU151" s="110"/>
      <c r="CV151" s="110"/>
      <c r="CW151" s="110"/>
      <c r="CX151" s="110"/>
      <c r="CY151" s="110"/>
      <c r="CZ151" s="110"/>
      <c r="DA151" s="110"/>
      <c r="DB151" s="110"/>
      <c r="DC151" s="110"/>
      <c r="DD151" s="110"/>
      <c r="DE151" s="110"/>
      <c r="DF151" s="110"/>
      <c r="DG151" s="110"/>
      <c r="DH151" s="110"/>
      <c r="DI151" s="110"/>
      <c r="DJ151" s="110"/>
      <c r="DK151" s="110"/>
      <c r="DL151" s="110"/>
      <c r="DM151" s="110"/>
      <c r="DN151" s="110"/>
      <c r="DO151" s="110"/>
      <c r="DP151" s="110"/>
      <c r="DQ151" s="110"/>
      <c r="DR151" s="110"/>
      <c r="DS151" s="110"/>
      <c r="DT151" s="110"/>
      <c r="DU151" s="110"/>
      <c r="DV151" s="110"/>
      <c r="DW151" s="110"/>
      <c r="DX151" s="110"/>
      <c r="DY151" s="110"/>
      <c r="DZ151" s="110"/>
      <c r="EA151" s="110"/>
      <c r="EB151" s="110"/>
      <c r="EC151" s="110"/>
      <c r="ED151" s="110"/>
      <c r="EE151" s="110"/>
      <c r="EF151" s="110"/>
      <c r="EG151" s="110"/>
      <c r="EH151" s="110"/>
      <c r="EI151" s="110"/>
      <c r="EJ151" s="110"/>
      <c r="EK151" s="110"/>
      <c r="EL151" s="110"/>
      <c r="EM151" s="110"/>
      <c r="EN151" s="110"/>
      <c r="EO151" s="110"/>
      <c r="EP151" s="110"/>
      <c r="EQ151" s="110"/>
      <c r="ER151" s="110"/>
      <c r="ES151" s="110"/>
      <c r="ET151" s="110"/>
      <c r="EU151" s="110"/>
      <c r="EV151" s="110"/>
      <c r="EW151" s="110"/>
      <c r="EX151" s="110"/>
      <c r="EY151" s="110"/>
      <c r="EZ151" s="110"/>
      <c r="FA151" s="110"/>
      <c r="FB151" s="110"/>
      <c r="FC151" s="110"/>
      <c r="FD151" s="110"/>
      <c r="FE151" s="110"/>
      <c r="FF151" s="110"/>
      <c r="FG151" s="110"/>
      <c r="FH151" s="110"/>
      <c r="FI151" s="110"/>
      <c r="FJ151" s="110"/>
      <c r="FK151" s="110"/>
      <c r="FL151" s="110"/>
      <c r="FM151" s="110"/>
      <c r="FN151" s="110"/>
      <c r="FO151" s="110"/>
      <c r="FP151" s="110"/>
      <c r="FQ151" s="110"/>
      <c r="FR151" s="110"/>
      <c r="FS151" s="110"/>
      <c r="FT151" s="110"/>
    </row>
    <row r="152" spans="1:176" x14ac:dyDescent="0.2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110"/>
      <c r="BC152" s="110"/>
      <c r="BD152" s="110"/>
      <c r="BE152" s="110"/>
      <c r="BF152" s="110"/>
      <c r="BG152" s="110"/>
      <c r="BH152" s="110"/>
      <c r="BI152" s="110"/>
      <c r="BJ152" s="110"/>
      <c r="BK152" s="110"/>
      <c r="BL152" s="110"/>
      <c r="BM152" s="110"/>
      <c r="BN152" s="110"/>
      <c r="BO152" s="110"/>
      <c r="BP152" s="110"/>
      <c r="BQ152" s="110"/>
      <c r="BR152" s="110"/>
      <c r="BS152" s="110"/>
      <c r="BT152" s="110"/>
      <c r="BU152" s="110"/>
      <c r="BV152" s="110"/>
      <c r="BW152" s="110"/>
      <c r="BX152" s="110"/>
      <c r="BY152" s="110"/>
      <c r="BZ152" s="110"/>
      <c r="CA152" s="110"/>
      <c r="CB152" s="110"/>
      <c r="CC152" s="110"/>
      <c r="CD152" s="110"/>
      <c r="CE152" s="110"/>
      <c r="CF152" s="110"/>
      <c r="CG152" s="110"/>
      <c r="CH152" s="110"/>
      <c r="CI152" s="110"/>
      <c r="CJ152" s="110"/>
      <c r="CK152" s="110"/>
      <c r="CL152" s="110"/>
      <c r="CM152" s="110"/>
      <c r="CN152" s="110"/>
      <c r="CO152" s="110"/>
      <c r="CP152" s="110"/>
      <c r="CQ152" s="110"/>
      <c r="CR152" s="110"/>
      <c r="CS152" s="110"/>
      <c r="CT152" s="110"/>
      <c r="CU152" s="110"/>
      <c r="CV152" s="110"/>
      <c r="CW152" s="110"/>
      <c r="CX152" s="110"/>
      <c r="CY152" s="110"/>
      <c r="CZ152" s="110"/>
      <c r="DA152" s="110"/>
      <c r="DB152" s="110"/>
      <c r="DC152" s="110"/>
      <c r="DD152" s="110"/>
      <c r="DE152" s="110"/>
      <c r="DF152" s="110"/>
      <c r="DG152" s="110"/>
      <c r="DH152" s="110"/>
      <c r="DI152" s="110"/>
      <c r="DJ152" s="110"/>
      <c r="DK152" s="110"/>
      <c r="DL152" s="110"/>
      <c r="DM152" s="110"/>
      <c r="DN152" s="110"/>
      <c r="DO152" s="110"/>
      <c r="DP152" s="110"/>
      <c r="DQ152" s="110"/>
      <c r="DR152" s="110"/>
      <c r="DS152" s="110"/>
      <c r="DT152" s="110"/>
      <c r="DU152" s="110"/>
      <c r="DV152" s="110"/>
      <c r="DW152" s="110"/>
      <c r="DX152" s="110"/>
      <c r="DY152" s="110"/>
      <c r="DZ152" s="110"/>
      <c r="EA152" s="110"/>
      <c r="EB152" s="110"/>
      <c r="EC152" s="110"/>
      <c r="ED152" s="110"/>
      <c r="EE152" s="110"/>
      <c r="EF152" s="110"/>
      <c r="EG152" s="110"/>
      <c r="EH152" s="110"/>
      <c r="EI152" s="110"/>
      <c r="EJ152" s="110"/>
      <c r="EK152" s="110"/>
      <c r="EL152" s="110"/>
      <c r="EM152" s="110"/>
      <c r="EN152" s="110"/>
      <c r="EO152" s="110"/>
      <c r="EP152" s="110"/>
      <c r="EQ152" s="110"/>
      <c r="ER152" s="110"/>
      <c r="ES152" s="110"/>
      <c r="ET152" s="110"/>
      <c r="EU152" s="110"/>
      <c r="EV152" s="110"/>
      <c r="EW152" s="110"/>
      <c r="EX152" s="110"/>
      <c r="EY152" s="110"/>
      <c r="EZ152" s="110"/>
      <c r="FA152" s="110"/>
      <c r="FB152" s="110"/>
      <c r="FC152" s="110"/>
      <c r="FD152" s="110"/>
      <c r="FE152" s="110"/>
      <c r="FF152" s="110"/>
      <c r="FG152" s="110"/>
      <c r="FH152" s="110"/>
      <c r="FI152" s="110"/>
      <c r="FJ152" s="110"/>
      <c r="FK152" s="110"/>
      <c r="FL152" s="110"/>
      <c r="FM152" s="110"/>
      <c r="FN152" s="110"/>
      <c r="FO152" s="110"/>
      <c r="FP152" s="110"/>
      <c r="FQ152" s="110"/>
      <c r="FR152" s="110"/>
      <c r="FS152" s="110"/>
      <c r="FT152" s="110"/>
    </row>
    <row r="153" spans="1:176" x14ac:dyDescent="0.2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  <c r="AQ153" s="110"/>
      <c r="AR153" s="110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110"/>
      <c r="BC153" s="110"/>
      <c r="BD153" s="110"/>
      <c r="BE153" s="110"/>
      <c r="BF153" s="110"/>
      <c r="BG153" s="110"/>
      <c r="BH153" s="110"/>
      <c r="BI153" s="110"/>
      <c r="BJ153" s="110"/>
      <c r="BK153" s="110"/>
      <c r="BL153" s="110"/>
      <c r="BM153" s="110"/>
      <c r="BN153" s="110"/>
      <c r="BO153" s="110"/>
      <c r="BP153" s="110"/>
      <c r="BQ153" s="110"/>
      <c r="BR153" s="110"/>
      <c r="BS153" s="110"/>
      <c r="BT153" s="110"/>
      <c r="BU153" s="110"/>
      <c r="BV153" s="110"/>
      <c r="BW153" s="110"/>
      <c r="BX153" s="110"/>
      <c r="BY153" s="110"/>
      <c r="BZ153" s="110"/>
      <c r="CA153" s="110"/>
      <c r="CB153" s="110"/>
      <c r="CC153" s="110"/>
      <c r="CD153" s="110"/>
      <c r="CE153" s="110"/>
      <c r="CF153" s="110"/>
      <c r="CG153" s="110"/>
      <c r="CH153" s="110"/>
      <c r="CI153" s="110"/>
      <c r="CJ153" s="110"/>
      <c r="CK153" s="110"/>
      <c r="CL153" s="110"/>
      <c r="CM153" s="110"/>
      <c r="CN153" s="110"/>
      <c r="CO153" s="110"/>
      <c r="CP153" s="110"/>
      <c r="CQ153" s="110"/>
      <c r="CR153" s="110"/>
      <c r="CS153" s="110"/>
      <c r="CT153" s="110"/>
      <c r="CU153" s="110"/>
      <c r="CV153" s="110"/>
      <c r="CW153" s="110"/>
      <c r="CX153" s="110"/>
      <c r="CY153" s="110"/>
      <c r="CZ153" s="110"/>
      <c r="DA153" s="110"/>
      <c r="DB153" s="110"/>
      <c r="DC153" s="110"/>
      <c r="DD153" s="110"/>
      <c r="DE153" s="110"/>
      <c r="DF153" s="110"/>
      <c r="DG153" s="110"/>
      <c r="DH153" s="110"/>
      <c r="DI153" s="110"/>
      <c r="DJ153" s="110"/>
      <c r="DK153" s="110"/>
      <c r="DL153" s="110"/>
      <c r="DM153" s="110"/>
      <c r="DN153" s="110"/>
      <c r="DO153" s="110"/>
      <c r="DP153" s="110"/>
      <c r="DQ153" s="110"/>
      <c r="DR153" s="110"/>
      <c r="DS153" s="110"/>
      <c r="DT153" s="110"/>
      <c r="DU153" s="110"/>
      <c r="DV153" s="110"/>
      <c r="DW153" s="110"/>
      <c r="DX153" s="110"/>
      <c r="DY153" s="110"/>
      <c r="DZ153" s="110"/>
      <c r="EA153" s="110"/>
      <c r="EB153" s="110"/>
      <c r="EC153" s="110"/>
      <c r="ED153" s="110"/>
      <c r="EE153" s="110"/>
      <c r="EF153" s="110"/>
      <c r="EG153" s="110"/>
      <c r="EH153" s="110"/>
      <c r="EI153" s="110"/>
      <c r="EJ153" s="110"/>
      <c r="EK153" s="110"/>
      <c r="EL153" s="110"/>
      <c r="EM153" s="110"/>
      <c r="EN153" s="110"/>
      <c r="EO153" s="110"/>
      <c r="EP153" s="110"/>
      <c r="EQ153" s="110"/>
      <c r="ER153" s="110"/>
      <c r="ES153" s="110"/>
      <c r="ET153" s="110"/>
      <c r="EU153" s="110"/>
      <c r="EV153" s="110"/>
      <c r="EW153" s="110"/>
      <c r="EX153" s="110"/>
      <c r="EY153" s="110"/>
      <c r="EZ153" s="110"/>
      <c r="FA153" s="110"/>
      <c r="FB153" s="110"/>
      <c r="FC153" s="110"/>
      <c r="FD153" s="110"/>
      <c r="FE153" s="110"/>
      <c r="FF153" s="110"/>
      <c r="FG153" s="110"/>
      <c r="FH153" s="110"/>
      <c r="FI153" s="110"/>
      <c r="FJ153" s="110"/>
      <c r="FK153" s="110"/>
      <c r="FL153" s="110"/>
      <c r="FM153" s="110"/>
      <c r="FN153" s="110"/>
      <c r="FO153" s="110"/>
      <c r="FP153" s="110"/>
      <c r="FQ153" s="110"/>
      <c r="FR153" s="110"/>
      <c r="FS153" s="110"/>
      <c r="FT153" s="110"/>
    </row>
    <row r="154" spans="1:176" x14ac:dyDescent="0.2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/>
      <c r="AP154" s="110"/>
      <c r="AQ154" s="110"/>
      <c r="AR154" s="110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110"/>
      <c r="BC154" s="110"/>
      <c r="BD154" s="110"/>
      <c r="BE154" s="110"/>
      <c r="BF154" s="110"/>
      <c r="BG154" s="110"/>
      <c r="BH154" s="110"/>
      <c r="BI154" s="110"/>
      <c r="BJ154" s="110"/>
      <c r="BK154" s="110"/>
      <c r="BL154" s="110"/>
      <c r="BM154" s="110"/>
      <c r="BN154" s="110"/>
      <c r="BO154" s="110"/>
      <c r="BP154" s="110"/>
      <c r="BQ154" s="110"/>
      <c r="BR154" s="110"/>
      <c r="BS154" s="110"/>
      <c r="BT154" s="110"/>
      <c r="BU154" s="110"/>
      <c r="BV154" s="110"/>
      <c r="BW154" s="110"/>
      <c r="BX154" s="110"/>
      <c r="BY154" s="110"/>
      <c r="BZ154" s="110"/>
      <c r="CA154" s="110"/>
      <c r="CB154" s="110"/>
      <c r="CC154" s="110"/>
      <c r="CD154" s="110"/>
      <c r="CE154" s="110"/>
      <c r="CF154" s="110"/>
      <c r="CG154" s="110"/>
      <c r="CH154" s="110"/>
      <c r="CI154" s="110"/>
      <c r="CJ154" s="110"/>
      <c r="CK154" s="110"/>
      <c r="CL154" s="110"/>
      <c r="CM154" s="110"/>
      <c r="CN154" s="110"/>
      <c r="CO154" s="110"/>
      <c r="CP154" s="110"/>
      <c r="CQ154" s="110"/>
      <c r="CR154" s="110"/>
      <c r="CS154" s="110"/>
      <c r="CT154" s="110"/>
      <c r="CU154" s="110"/>
      <c r="CV154" s="110"/>
      <c r="CW154" s="110"/>
      <c r="CX154" s="110"/>
      <c r="CY154" s="110"/>
      <c r="CZ154" s="110"/>
      <c r="DA154" s="110"/>
      <c r="DB154" s="110"/>
      <c r="DC154" s="110"/>
      <c r="DD154" s="110"/>
      <c r="DE154" s="110"/>
      <c r="DF154" s="110"/>
      <c r="DG154" s="110"/>
      <c r="DH154" s="110"/>
      <c r="DI154" s="110"/>
      <c r="DJ154" s="110"/>
      <c r="DK154" s="110"/>
      <c r="DL154" s="110"/>
      <c r="DM154" s="110"/>
      <c r="DN154" s="110"/>
      <c r="DO154" s="110"/>
      <c r="DP154" s="110"/>
      <c r="DQ154" s="110"/>
      <c r="DR154" s="110"/>
      <c r="DS154" s="110"/>
      <c r="DT154" s="110"/>
      <c r="DU154" s="110"/>
      <c r="DV154" s="110"/>
      <c r="DW154" s="110"/>
      <c r="DX154" s="110"/>
      <c r="DY154" s="110"/>
      <c r="DZ154" s="110"/>
      <c r="EA154" s="110"/>
      <c r="EB154" s="110"/>
      <c r="EC154" s="110"/>
      <c r="ED154" s="110"/>
      <c r="EE154" s="110"/>
      <c r="EF154" s="110"/>
      <c r="EG154" s="110"/>
      <c r="EH154" s="110"/>
      <c r="EI154" s="110"/>
      <c r="EJ154" s="110"/>
      <c r="EK154" s="110"/>
      <c r="EL154" s="110"/>
      <c r="EM154" s="110"/>
      <c r="EN154" s="110"/>
      <c r="EO154" s="110"/>
      <c r="EP154" s="110"/>
      <c r="EQ154" s="110"/>
      <c r="ER154" s="110"/>
      <c r="ES154" s="110"/>
      <c r="ET154" s="110"/>
      <c r="EU154" s="110"/>
      <c r="EV154" s="110"/>
      <c r="EW154" s="110"/>
      <c r="EX154" s="110"/>
      <c r="EY154" s="110"/>
      <c r="EZ154" s="110"/>
      <c r="FA154" s="110"/>
      <c r="FB154" s="110"/>
      <c r="FC154" s="110"/>
      <c r="FD154" s="110"/>
      <c r="FE154" s="110"/>
      <c r="FF154" s="110"/>
      <c r="FG154" s="110"/>
      <c r="FH154" s="110"/>
      <c r="FI154" s="110"/>
      <c r="FJ154" s="110"/>
      <c r="FK154" s="110"/>
      <c r="FL154" s="110"/>
      <c r="FM154" s="110"/>
      <c r="FN154" s="110"/>
      <c r="FO154" s="110"/>
      <c r="FP154" s="110"/>
      <c r="FQ154" s="110"/>
      <c r="FR154" s="110"/>
      <c r="FS154" s="110"/>
      <c r="FT154" s="110"/>
    </row>
    <row r="155" spans="1:176" x14ac:dyDescent="0.2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110"/>
      <c r="BC155" s="110"/>
      <c r="BD155" s="110"/>
      <c r="BE155" s="110"/>
      <c r="BF155" s="110"/>
      <c r="BG155" s="110"/>
      <c r="BH155" s="110"/>
      <c r="BI155" s="110"/>
      <c r="BJ155" s="110"/>
      <c r="BK155" s="110"/>
      <c r="BL155" s="110"/>
      <c r="BM155" s="110"/>
      <c r="BN155" s="110"/>
      <c r="BO155" s="110"/>
      <c r="BP155" s="110"/>
      <c r="BQ155" s="110"/>
      <c r="BR155" s="110"/>
      <c r="BS155" s="110"/>
      <c r="BT155" s="110"/>
      <c r="BU155" s="110"/>
      <c r="BV155" s="110"/>
      <c r="BW155" s="110"/>
      <c r="BX155" s="110"/>
      <c r="BY155" s="110"/>
      <c r="BZ155" s="110"/>
      <c r="CA155" s="110"/>
      <c r="CB155" s="110"/>
      <c r="CC155" s="110"/>
      <c r="CD155" s="110"/>
      <c r="CE155" s="110"/>
      <c r="CF155" s="110"/>
      <c r="CG155" s="110"/>
      <c r="CH155" s="110"/>
      <c r="CI155" s="110"/>
      <c r="CJ155" s="110"/>
      <c r="CK155" s="110"/>
      <c r="CL155" s="110"/>
      <c r="CM155" s="110"/>
      <c r="CN155" s="110"/>
      <c r="CO155" s="110"/>
      <c r="CP155" s="110"/>
      <c r="CQ155" s="110"/>
      <c r="CR155" s="110"/>
      <c r="CS155" s="110"/>
      <c r="CT155" s="110"/>
      <c r="CU155" s="110"/>
      <c r="CV155" s="110"/>
      <c r="CW155" s="110"/>
      <c r="CX155" s="110"/>
      <c r="CY155" s="110"/>
      <c r="CZ155" s="110"/>
      <c r="DA155" s="110"/>
      <c r="DB155" s="110"/>
      <c r="DC155" s="110"/>
      <c r="DD155" s="110"/>
      <c r="DE155" s="110"/>
      <c r="DF155" s="110"/>
      <c r="DG155" s="110"/>
      <c r="DH155" s="110"/>
      <c r="DI155" s="110"/>
      <c r="DJ155" s="110"/>
      <c r="DK155" s="110"/>
      <c r="DL155" s="110"/>
      <c r="DM155" s="110"/>
      <c r="DN155" s="110"/>
      <c r="DO155" s="110"/>
      <c r="DP155" s="110"/>
      <c r="DQ155" s="110"/>
      <c r="DR155" s="110"/>
      <c r="DS155" s="110"/>
      <c r="DT155" s="110"/>
      <c r="DU155" s="110"/>
      <c r="DV155" s="110"/>
      <c r="DW155" s="110"/>
      <c r="DX155" s="110"/>
      <c r="DY155" s="110"/>
      <c r="DZ155" s="110"/>
      <c r="EA155" s="110"/>
      <c r="EB155" s="110"/>
      <c r="EC155" s="110"/>
      <c r="ED155" s="110"/>
      <c r="EE155" s="110"/>
      <c r="EF155" s="110"/>
      <c r="EG155" s="110"/>
      <c r="EH155" s="110"/>
      <c r="EI155" s="110"/>
      <c r="EJ155" s="110"/>
      <c r="EK155" s="110"/>
      <c r="EL155" s="110"/>
      <c r="EM155" s="110"/>
      <c r="EN155" s="110"/>
      <c r="EO155" s="110"/>
      <c r="EP155" s="110"/>
      <c r="EQ155" s="110"/>
      <c r="ER155" s="110"/>
      <c r="ES155" s="110"/>
      <c r="ET155" s="110"/>
      <c r="EU155" s="110"/>
      <c r="EV155" s="110"/>
      <c r="EW155" s="110"/>
      <c r="EX155" s="110"/>
      <c r="EY155" s="110"/>
      <c r="EZ155" s="110"/>
      <c r="FA155" s="110"/>
      <c r="FB155" s="110"/>
      <c r="FC155" s="110"/>
      <c r="FD155" s="110"/>
      <c r="FE155" s="110"/>
      <c r="FF155" s="110"/>
      <c r="FG155" s="110"/>
      <c r="FH155" s="110"/>
      <c r="FI155" s="110"/>
      <c r="FJ155" s="110"/>
      <c r="FK155" s="110"/>
      <c r="FL155" s="110"/>
      <c r="FM155" s="110"/>
      <c r="FN155" s="110"/>
      <c r="FO155" s="110"/>
      <c r="FP155" s="110"/>
      <c r="FQ155" s="110"/>
      <c r="FR155" s="110"/>
      <c r="FS155" s="110"/>
      <c r="FT155" s="110"/>
    </row>
    <row r="156" spans="1:176" x14ac:dyDescent="0.2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110"/>
      <c r="AO156" s="110"/>
      <c r="AP156" s="110"/>
      <c r="AQ156" s="110"/>
      <c r="AR156" s="110"/>
      <c r="AS156" s="110"/>
      <c r="AT156" s="110"/>
      <c r="AU156" s="110"/>
      <c r="AV156" s="110"/>
      <c r="AW156" s="110"/>
      <c r="AX156" s="110"/>
      <c r="AY156" s="110"/>
      <c r="AZ156" s="110"/>
      <c r="BA156" s="110"/>
      <c r="BB156" s="110"/>
      <c r="BC156" s="110"/>
      <c r="BD156" s="110"/>
      <c r="BE156" s="110"/>
      <c r="BF156" s="110"/>
      <c r="BG156" s="110"/>
      <c r="BH156" s="110"/>
      <c r="BI156" s="110"/>
      <c r="BJ156" s="110"/>
      <c r="BK156" s="110"/>
      <c r="BL156" s="110"/>
      <c r="BM156" s="110"/>
      <c r="BN156" s="110"/>
      <c r="BO156" s="110"/>
      <c r="BP156" s="110"/>
      <c r="BQ156" s="110"/>
      <c r="BR156" s="110"/>
      <c r="BS156" s="110"/>
      <c r="BT156" s="110"/>
      <c r="BU156" s="110"/>
      <c r="BV156" s="110"/>
      <c r="BW156" s="110"/>
      <c r="BX156" s="110"/>
      <c r="BY156" s="110"/>
      <c r="BZ156" s="110"/>
      <c r="CA156" s="110"/>
      <c r="CB156" s="110"/>
      <c r="CC156" s="110"/>
      <c r="CD156" s="110"/>
      <c r="CE156" s="110"/>
      <c r="CF156" s="110"/>
      <c r="CG156" s="110"/>
      <c r="CH156" s="110"/>
      <c r="CI156" s="110"/>
      <c r="CJ156" s="110"/>
      <c r="CK156" s="110"/>
      <c r="CL156" s="110"/>
      <c r="CM156" s="110"/>
      <c r="CN156" s="110"/>
      <c r="CO156" s="110"/>
      <c r="CP156" s="110"/>
      <c r="CQ156" s="110"/>
      <c r="CR156" s="110"/>
      <c r="CS156" s="110"/>
      <c r="CT156" s="110"/>
      <c r="CU156" s="110"/>
      <c r="CV156" s="110"/>
      <c r="CW156" s="110"/>
      <c r="CX156" s="110"/>
      <c r="CY156" s="110"/>
      <c r="CZ156" s="110"/>
      <c r="DA156" s="110"/>
      <c r="DB156" s="110"/>
      <c r="DC156" s="110"/>
      <c r="DD156" s="110"/>
      <c r="DE156" s="110"/>
      <c r="DF156" s="110"/>
      <c r="DG156" s="110"/>
      <c r="DH156" s="110"/>
      <c r="DI156" s="110"/>
      <c r="DJ156" s="110"/>
      <c r="DK156" s="110"/>
      <c r="DL156" s="110"/>
      <c r="DM156" s="110"/>
      <c r="DN156" s="110"/>
      <c r="DO156" s="110"/>
      <c r="DP156" s="110"/>
      <c r="DQ156" s="110"/>
      <c r="DR156" s="110"/>
      <c r="DS156" s="110"/>
      <c r="DT156" s="110"/>
      <c r="DU156" s="110"/>
      <c r="DV156" s="110"/>
      <c r="DW156" s="110"/>
      <c r="DX156" s="110"/>
      <c r="DY156" s="110"/>
      <c r="DZ156" s="110"/>
      <c r="EA156" s="110"/>
      <c r="EB156" s="110"/>
      <c r="EC156" s="110"/>
      <c r="ED156" s="110"/>
      <c r="EE156" s="110"/>
      <c r="EF156" s="110"/>
      <c r="EG156" s="110"/>
      <c r="EH156" s="110"/>
      <c r="EI156" s="110"/>
      <c r="EJ156" s="110"/>
      <c r="EK156" s="110"/>
      <c r="EL156" s="110"/>
      <c r="EM156" s="110"/>
      <c r="EN156" s="110"/>
      <c r="EO156" s="110"/>
      <c r="EP156" s="110"/>
      <c r="EQ156" s="110"/>
      <c r="ER156" s="110"/>
      <c r="ES156" s="110"/>
      <c r="ET156" s="110"/>
      <c r="EU156" s="110"/>
      <c r="EV156" s="110"/>
      <c r="EW156" s="110"/>
      <c r="EX156" s="110"/>
      <c r="EY156" s="110"/>
      <c r="EZ156" s="110"/>
      <c r="FA156" s="110"/>
      <c r="FB156" s="110"/>
      <c r="FC156" s="110"/>
      <c r="FD156" s="110"/>
      <c r="FE156" s="110"/>
      <c r="FF156" s="110"/>
      <c r="FG156" s="110"/>
      <c r="FH156" s="110"/>
      <c r="FI156" s="110"/>
      <c r="FJ156" s="110"/>
      <c r="FK156" s="110"/>
      <c r="FL156" s="110"/>
      <c r="FM156" s="110"/>
      <c r="FN156" s="110"/>
      <c r="FO156" s="110"/>
      <c r="FP156" s="110"/>
      <c r="FQ156" s="110"/>
      <c r="FR156" s="110"/>
      <c r="FS156" s="110"/>
      <c r="FT156" s="110"/>
    </row>
    <row r="157" spans="1:176" x14ac:dyDescent="0.2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110"/>
      <c r="AO157" s="110"/>
      <c r="AP157" s="110"/>
      <c r="AQ157" s="110"/>
      <c r="AR157" s="110"/>
      <c r="AS157" s="110"/>
      <c r="AT157" s="110"/>
      <c r="AU157" s="110"/>
      <c r="AV157" s="110"/>
      <c r="AW157" s="110"/>
      <c r="AX157" s="110"/>
      <c r="AY157" s="110"/>
      <c r="AZ157" s="110"/>
      <c r="BA157" s="110"/>
      <c r="BB157" s="110"/>
      <c r="BC157" s="110"/>
      <c r="BD157" s="110"/>
      <c r="BE157" s="110"/>
      <c r="BF157" s="110"/>
      <c r="BG157" s="110"/>
      <c r="BH157" s="110"/>
      <c r="BI157" s="110"/>
      <c r="BJ157" s="110"/>
      <c r="BK157" s="110"/>
      <c r="BL157" s="110"/>
      <c r="BM157" s="110"/>
      <c r="BN157" s="110"/>
      <c r="BO157" s="110"/>
      <c r="BP157" s="110"/>
      <c r="BQ157" s="110"/>
      <c r="BR157" s="110"/>
      <c r="BS157" s="110"/>
      <c r="BT157" s="110"/>
      <c r="BU157" s="110"/>
      <c r="BV157" s="110"/>
      <c r="BW157" s="110"/>
      <c r="BX157" s="110"/>
      <c r="BY157" s="110"/>
      <c r="BZ157" s="110"/>
      <c r="CA157" s="110"/>
      <c r="CB157" s="110"/>
      <c r="CC157" s="110"/>
      <c r="CD157" s="110"/>
      <c r="CE157" s="110"/>
      <c r="CF157" s="110"/>
      <c r="CG157" s="110"/>
      <c r="CH157" s="110"/>
      <c r="CI157" s="110"/>
      <c r="CJ157" s="110"/>
      <c r="CK157" s="110"/>
      <c r="CL157" s="110"/>
      <c r="CM157" s="110"/>
      <c r="CN157" s="110"/>
      <c r="CO157" s="110"/>
      <c r="CP157" s="110"/>
      <c r="CQ157" s="110"/>
      <c r="CR157" s="110"/>
      <c r="CS157" s="110"/>
      <c r="CT157" s="110"/>
      <c r="CU157" s="110"/>
      <c r="CV157" s="110"/>
      <c r="CW157" s="110"/>
      <c r="CX157" s="110"/>
      <c r="CY157" s="110"/>
      <c r="CZ157" s="110"/>
      <c r="DA157" s="110"/>
      <c r="DB157" s="110"/>
      <c r="DC157" s="110"/>
      <c r="DD157" s="110"/>
      <c r="DE157" s="110"/>
      <c r="DF157" s="110"/>
      <c r="DG157" s="110"/>
      <c r="DH157" s="110"/>
      <c r="DI157" s="110"/>
      <c r="DJ157" s="110"/>
      <c r="DK157" s="110"/>
      <c r="DL157" s="110"/>
      <c r="DM157" s="110"/>
      <c r="DN157" s="110"/>
      <c r="DO157" s="110"/>
      <c r="DP157" s="110"/>
      <c r="DQ157" s="110"/>
      <c r="DR157" s="110"/>
      <c r="DS157" s="110"/>
      <c r="DT157" s="110"/>
      <c r="DU157" s="110"/>
      <c r="DV157" s="110"/>
      <c r="DW157" s="110"/>
      <c r="DX157" s="110"/>
      <c r="DY157" s="110"/>
      <c r="DZ157" s="110"/>
      <c r="EA157" s="110"/>
      <c r="EB157" s="110"/>
      <c r="EC157" s="110"/>
      <c r="ED157" s="110"/>
      <c r="EE157" s="110"/>
      <c r="EF157" s="110"/>
      <c r="EG157" s="110"/>
      <c r="EH157" s="110"/>
      <c r="EI157" s="110"/>
      <c r="EJ157" s="110"/>
      <c r="EK157" s="110"/>
      <c r="EL157" s="110"/>
      <c r="EM157" s="110"/>
      <c r="EN157" s="110"/>
      <c r="EO157" s="110"/>
      <c r="EP157" s="110"/>
      <c r="EQ157" s="110"/>
      <c r="ER157" s="110"/>
      <c r="ES157" s="110"/>
      <c r="ET157" s="110"/>
      <c r="EU157" s="110"/>
      <c r="EV157" s="110"/>
      <c r="EW157" s="110"/>
      <c r="EX157" s="110"/>
      <c r="EY157" s="110"/>
      <c r="EZ157" s="110"/>
      <c r="FA157" s="110"/>
      <c r="FB157" s="110"/>
      <c r="FC157" s="110"/>
      <c r="FD157" s="110"/>
      <c r="FE157" s="110"/>
      <c r="FF157" s="110"/>
      <c r="FG157" s="110"/>
      <c r="FH157" s="110"/>
      <c r="FI157" s="110"/>
      <c r="FJ157" s="110"/>
      <c r="FK157" s="110"/>
      <c r="FL157" s="110"/>
      <c r="FM157" s="110"/>
      <c r="FN157" s="110"/>
      <c r="FO157" s="110"/>
      <c r="FP157" s="110"/>
      <c r="FQ157" s="110"/>
      <c r="FR157" s="110"/>
      <c r="FS157" s="110"/>
      <c r="FT157" s="110"/>
    </row>
    <row r="158" spans="1:176" x14ac:dyDescent="0.2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110"/>
      <c r="AO158" s="110"/>
      <c r="AP158" s="110"/>
      <c r="AQ158" s="110"/>
      <c r="AR158" s="110"/>
      <c r="AS158" s="110"/>
      <c r="AT158" s="110"/>
      <c r="AU158" s="110"/>
      <c r="AV158" s="110"/>
      <c r="AW158" s="110"/>
      <c r="AX158" s="110"/>
      <c r="AY158" s="110"/>
      <c r="AZ158" s="110"/>
      <c r="BA158" s="110"/>
      <c r="BB158" s="110"/>
      <c r="BC158" s="110"/>
      <c r="BD158" s="110"/>
      <c r="BE158" s="110"/>
      <c r="BF158" s="110"/>
      <c r="BG158" s="110"/>
      <c r="BH158" s="110"/>
      <c r="BI158" s="110"/>
      <c r="BJ158" s="110"/>
      <c r="BK158" s="110"/>
      <c r="BL158" s="110"/>
      <c r="BM158" s="110"/>
      <c r="BN158" s="110"/>
      <c r="BO158" s="110"/>
      <c r="BP158" s="110"/>
      <c r="BQ158" s="110"/>
      <c r="BR158" s="110"/>
      <c r="BS158" s="110"/>
      <c r="BT158" s="110"/>
      <c r="BU158" s="110"/>
      <c r="BV158" s="110"/>
      <c r="BW158" s="110"/>
      <c r="BX158" s="110"/>
      <c r="BY158" s="110"/>
      <c r="BZ158" s="110"/>
      <c r="CA158" s="110"/>
      <c r="CB158" s="110"/>
      <c r="CC158" s="110"/>
      <c r="CD158" s="110"/>
      <c r="CE158" s="110"/>
      <c r="CF158" s="110"/>
      <c r="CG158" s="110"/>
      <c r="CH158" s="110"/>
      <c r="CI158" s="110"/>
      <c r="CJ158" s="110"/>
      <c r="CK158" s="110"/>
      <c r="CL158" s="110"/>
      <c r="CM158" s="110"/>
      <c r="CN158" s="110"/>
      <c r="CO158" s="110"/>
      <c r="CP158" s="110"/>
      <c r="CQ158" s="110"/>
      <c r="CR158" s="110"/>
      <c r="CS158" s="110"/>
      <c r="CT158" s="110"/>
      <c r="CU158" s="110"/>
      <c r="CV158" s="110"/>
      <c r="CW158" s="110"/>
      <c r="CX158" s="110"/>
      <c r="CY158" s="110"/>
      <c r="CZ158" s="110"/>
      <c r="DA158" s="110"/>
      <c r="DB158" s="110"/>
      <c r="DC158" s="110"/>
      <c r="DD158" s="110"/>
      <c r="DE158" s="110"/>
      <c r="DF158" s="110"/>
      <c r="DG158" s="110"/>
      <c r="DH158" s="110"/>
      <c r="DI158" s="110"/>
      <c r="DJ158" s="110"/>
      <c r="DK158" s="110"/>
      <c r="DL158" s="110"/>
      <c r="DM158" s="110"/>
      <c r="DN158" s="110"/>
      <c r="DO158" s="110"/>
      <c r="DP158" s="110"/>
      <c r="DQ158" s="110"/>
      <c r="DR158" s="110"/>
      <c r="DS158" s="110"/>
      <c r="DT158" s="110"/>
      <c r="DU158" s="110"/>
      <c r="DV158" s="110"/>
      <c r="DW158" s="110"/>
      <c r="DX158" s="110"/>
      <c r="DY158" s="110"/>
      <c r="DZ158" s="110"/>
      <c r="EA158" s="110"/>
      <c r="EB158" s="110"/>
      <c r="EC158" s="110"/>
      <c r="ED158" s="110"/>
      <c r="EE158" s="110"/>
      <c r="EF158" s="110"/>
      <c r="EG158" s="110"/>
      <c r="EH158" s="110"/>
      <c r="EI158" s="110"/>
      <c r="EJ158" s="110"/>
      <c r="EK158" s="110"/>
      <c r="EL158" s="110"/>
      <c r="EM158" s="110"/>
      <c r="EN158" s="110"/>
      <c r="EO158" s="110"/>
      <c r="EP158" s="110"/>
      <c r="EQ158" s="110"/>
      <c r="ER158" s="110"/>
      <c r="ES158" s="110"/>
      <c r="ET158" s="110"/>
      <c r="EU158" s="110"/>
      <c r="EV158" s="110"/>
      <c r="EW158" s="110"/>
      <c r="EX158" s="110"/>
      <c r="EY158" s="110"/>
      <c r="EZ158" s="110"/>
      <c r="FA158" s="110"/>
      <c r="FB158" s="110"/>
      <c r="FC158" s="110"/>
      <c r="FD158" s="110"/>
      <c r="FE158" s="110"/>
      <c r="FF158" s="110"/>
      <c r="FG158" s="110"/>
      <c r="FH158" s="110"/>
      <c r="FI158" s="110"/>
      <c r="FJ158" s="110"/>
      <c r="FK158" s="110"/>
      <c r="FL158" s="110"/>
      <c r="FM158" s="110"/>
      <c r="FN158" s="110"/>
      <c r="FO158" s="110"/>
      <c r="FP158" s="110"/>
      <c r="FQ158" s="110"/>
      <c r="FR158" s="110"/>
      <c r="FS158" s="110"/>
      <c r="FT158" s="110"/>
    </row>
    <row r="159" spans="1:176" x14ac:dyDescent="0.2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10"/>
      <c r="BY159" s="110"/>
      <c r="BZ159" s="110"/>
      <c r="CA159" s="110"/>
      <c r="CB159" s="110"/>
      <c r="CC159" s="110"/>
      <c r="CD159" s="110"/>
      <c r="CE159" s="110"/>
      <c r="CF159" s="110"/>
      <c r="CG159" s="110"/>
      <c r="CH159" s="110"/>
      <c r="CI159" s="110"/>
      <c r="CJ159" s="110"/>
      <c r="CK159" s="110"/>
      <c r="CL159" s="110"/>
      <c r="CM159" s="110"/>
      <c r="CN159" s="110"/>
      <c r="CO159" s="110"/>
      <c r="CP159" s="110"/>
      <c r="CQ159" s="110"/>
      <c r="CR159" s="110"/>
      <c r="CS159" s="110"/>
      <c r="CT159" s="110"/>
      <c r="CU159" s="110"/>
      <c r="CV159" s="110"/>
      <c r="CW159" s="110"/>
      <c r="CX159" s="110"/>
      <c r="CY159" s="110"/>
      <c r="CZ159" s="110"/>
      <c r="DA159" s="110"/>
      <c r="DB159" s="110"/>
      <c r="DC159" s="110"/>
      <c r="DD159" s="110"/>
      <c r="DE159" s="110"/>
      <c r="DF159" s="110"/>
      <c r="DG159" s="110"/>
      <c r="DH159" s="110"/>
      <c r="DI159" s="110"/>
      <c r="DJ159" s="110"/>
      <c r="DK159" s="110"/>
      <c r="DL159" s="110"/>
      <c r="DM159" s="110"/>
      <c r="DN159" s="110"/>
      <c r="DO159" s="110"/>
      <c r="DP159" s="110"/>
      <c r="DQ159" s="110"/>
      <c r="DR159" s="110"/>
      <c r="DS159" s="110"/>
      <c r="DT159" s="110"/>
      <c r="DU159" s="110"/>
      <c r="DV159" s="110"/>
      <c r="DW159" s="110"/>
      <c r="DX159" s="110"/>
      <c r="DY159" s="110"/>
      <c r="DZ159" s="110"/>
      <c r="EA159" s="110"/>
      <c r="EB159" s="110"/>
      <c r="EC159" s="110"/>
      <c r="ED159" s="110"/>
      <c r="EE159" s="110"/>
      <c r="EF159" s="110"/>
      <c r="EG159" s="110"/>
      <c r="EH159" s="110"/>
      <c r="EI159" s="110"/>
      <c r="EJ159" s="110"/>
      <c r="EK159" s="110"/>
      <c r="EL159" s="110"/>
      <c r="EM159" s="110"/>
      <c r="EN159" s="110"/>
      <c r="EO159" s="110"/>
      <c r="EP159" s="110"/>
      <c r="EQ159" s="110"/>
      <c r="ER159" s="110"/>
      <c r="ES159" s="110"/>
      <c r="ET159" s="110"/>
      <c r="EU159" s="110"/>
      <c r="EV159" s="110"/>
      <c r="EW159" s="110"/>
      <c r="EX159" s="110"/>
      <c r="EY159" s="110"/>
      <c r="EZ159" s="110"/>
      <c r="FA159" s="110"/>
      <c r="FB159" s="110"/>
      <c r="FC159" s="110"/>
      <c r="FD159" s="110"/>
      <c r="FE159" s="110"/>
      <c r="FF159" s="110"/>
      <c r="FG159" s="110"/>
      <c r="FH159" s="110"/>
      <c r="FI159" s="110"/>
      <c r="FJ159" s="110"/>
      <c r="FK159" s="110"/>
      <c r="FL159" s="110"/>
      <c r="FM159" s="110"/>
      <c r="FN159" s="110"/>
      <c r="FO159" s="110"/>
      <c r="FP159" s="110"/>
      <c r="FQ159" s="110"/>
      <c r="FR159" s="110"/>
      <c r="FS159" s="110"/>
      <c r="FT159" s="110"/>
    </row>
    <row r="160" spans="1:176" x14ac:dyDescent="0.2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10"/>
      <c r="BY160" s="110"/>
      <c r="BZ160" s="110"/>
      <c r="CA160" s="110"/>
      <c r="CB160" s="110"/>
      <c r="CC160" s="110"/>
      <c r="CD160" s="110"/>
      <c r="CE160" s="110"/>
      <c r="CF160" s="110"/>
      <c r="CG160" s="110"/>
      <c r="CH160" s="110"/>
      <c r="CI160" s="110"/>
      <c r="CJ160" s="110"/>
      <c r="CK160" s="110"/>
      <c r="CL160" s="110"/>
      <c r="CM160" s="110"/>
      <c r="CN160" s="110"/>
      <c r="CO160" s="110"/>
      <c r="CP160" s="110"/>
      <c r="CQ160" s="110"/>
      <c r="CR160" s="110"/>
      <c r="CS160" s="110"/>
      <c r="CT160" s="110"/>
      <c r="CU160" s="110"/>
      <c r="CV160" s="110"/>
      <c r="CW160" s="110"/>
      <c r="CX160" s="110"/>
      <c r="CY160" s="110"/>
      <c r="CZ160" s="110"/>
      <c r="DA160" s="110"/>
      <c r="DB160" s="110"/>
      <c r="DC160" s="110"/>
      <c r="DD160" s="110"/>
      <c r="DE160" s="110"/>
      <c r="DF160" s="110"/>
      <c r="DG160" s="110"/>
      <c r="DH160" s="110"/>
      <c r="DI160" s="110"/>
      <c r="DJ160" s="110"/>
      <c r="DK160" s="110"/>
      <c r="DL160" s="110"/>
      <c r="DM160" s="110"/>
      <c r="DN160" s="110"/>
      <c r="DO160" s="110"/>
      <c r="DP160" s="110"/>
      <c r="DQ160" s="110"/>
      <c r="DR160" s="110"/>
      <c r="DS160" s="110"/>
      <c r="DT160" s="110"/>
      <c r="DU160" s="110"/>
      <c r="DV160" s="110"/>
      <c r="DW160" s="110"/>
      <c r="DX160" s="110"/>
      <c r="DY160" s="110"/>
      <c r="DZ160" s="110"/>
      <c r="EA160" s="110"/>
      <c r="EB160" s="110"/>
      <c r="EC160" s="110"/>
      <c r="ED160" s="110"/>
      <c r="EE160" s="110"/>
      <c r="EF160" s="110"/>
      <c r="EG160" s="110"/>
      <c r="EH160" s="110"/>
      <c r="EI160" s="110"/>
      <c r="EJ160" s="110"/>
      <c r="EK160" s="110"/>
      <c r="EL160" s="110"/>
      <c r="EM160" s="110"/>
      <c r="EN160" s="110"/>
      <c r="EO160" s="110"/>
      <c r="EP160" s="110"/>
      <c r="EQ160" s="110"/>
      <c r="ER160" s="110"/>
      <c r="ES160" s="110"/>
      <c r="ET160" s="110"/>
      <c r="EU160" s="110"/>
      <c r="EV160" s="110"/>
      <c r="EW160" s="110"/>
      <c r="EX160" s="110"/>
      <c r="EY160" s="110"/>
      <c r="EZ160" s="110"/>
      <c r="FA160" s="110"/>
      <c r="FB160" s="110"/>
      <c r="FC160" s="110"/>
      <c r="FD160" s="110"/>
      <c r="FE160" s="110"/>
      <c r="FF160" s="110"/>
      <c r="FG160" s="110"/>
      <c r="FH160" s="110"/>
      <c r="FI160" s="110"/>
      <c r="FJ160" s="110"/>
      <c r="FK160" s="110"/>
      <c r="FL160" s="110"/>
      <c r="FM160" s="110"/>
      <c r="FN160" s="110"/>
      <c r="FO160" s="110"/>
      <c r="FP160" s="110"/>
      <c r="FQ160" s="110"/>
      <c r="FR160" s="110"/>
      <c r="FS160" s="110"/>
      <c r="FT160" s="110"/>
    </row>
    <row r="161" spans="1:176" x14ac:dyDescent="0.2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10"/>
      <c r="BY161" s="110"/>
      <c r="BZ161" s="110"/>
      <c r="CA161" s="110"/>
      <c r="CB161" s="110"/>
      <c r="CC161" s="110"/>
      <c r="CD161" s="110"/>
      <c r="CE161" s="110"/>
      <c r="CF161" s="110"/>
      <c r="CG161" s="110"/>
      <c r="CH161" s="110"/>
      <c r="CI161" s="110"/>
      <c r="CJ161" s="110"/>
      <c r="CK161" s="110"/>
      <c r="CL161" s="110"/>
      <c r="CM161" s="110"/>
      <c r="CN161" s="110"/>
      <c r="CO161" s="110"/>
      <c r="CP161" s="110"/>
      <c r="CQ161" s="110"/>
      <c r="CR161" s="110"/>
      <c r="CS161" s="110"/>
      <c r="CT161" s="110"/>
      <c r="CU161" s="110"/>
      <c r="CV161" s="110"/>
      <c r="CW161" s="110"/>
      <c r="CX161" s="110"/>
      <c r="CY161" s="110"/>
      <c r="CZ161" s="110"/>
      <c r="DA161" s="110"/>
      <c r="DB161" s="110"/>
      <c r="DC161" s="110"/>
      <c r="DD161" s="110"/>
      <c r="DE161" s="110"/>
      <c r="DF161" s="110"/>
      <c r="DG161" s="110"/>
      <c r="DH161" s="110"/>
      <c r="DI161" s="110"/>
      <c r="DJ161" s="110"/>
      <c r="DK161" s="110"/>
      <c r="DL161" s="110"/>
      <c r="DM161" s="110"/>
      <c r="DN161" s="110"/>
      <c r="DO161" s="110"/>
      <c r="DP161" s="110"/>
      <c r="DQ161" s="110"/>
      <c r="DR161" s="110"/>
      <c r="DS161" s="110"/>
      <c r="DT161" s="110"/>
      <c r="DU161" s="110"/>
      <c r="DV161" s="110"/>
      <c r="DW161" s="110"/>
      <c r="DX161" s="110"/>
      <c r="DY161" s="110"/>
      <c r="DZ161" s="110"/>
      <c r="EA161" s="110"/>
      <c r="EB161" s="110"/>
      <c r="EC161" s="110"/>
      <c r="ED161" s="110"/>
      <c r="EE161" s="110"/>
      <c r="EF161" s="110"/>
      <c r="EG161" s="110"/>
      <c r="EH161" s="110"/>
      <c r="EI161" s="110"/>
      <c r="EJ161" s="110"/>
      <c r="EK161" s="110"/>
      <c r="EL161" s="110"/>
      <c r="EM161" s="110"/>
      <c r="EN161" s="110"/>
      <c r="EO161" s="110"/>
      <c r="EP161" s="110"/>
      <c r="EQ161" s="110"/>
      <c r="ER161" s="110"/>
      <c r="ES161" s="110"/>
      <c r="ET161" s="110"/>
      <c r="EU161" s="110"/>
      <c r="EV161" s="110"/>
      <c r="EW161" s="110"/>
      <c r="EX161" s="110"/>
      <c r="EY161" s="110"/>
      <c r="EZ161" s="110"/>
      <c r="FA161" s="110"/>
      <c r="FB161" s="110"/>
      <c r="FC161" s="110"/>
      <c r="FD161" s="110"/>
      <c r="FE161" s="110"/>
      <c r="FF161" s="110"/>
      <c r="FG161" s="110"/>
      <c r="FH161" s="110"/>
      <c r="FI161" s="110"/>
      <c r="FJ161" s="110"/>
      <c r="FK161" s="110"/>
      <c r="FL161" s="110"/>
      <c r="FM161" s="110"/>
      <c r="FN161" s="110"/>
      <c r="FO161" s="110"/>
      <c r="FP161" s="110"/>
      <c r="FQ161" s="110"/>
      <c r="FR161" s="110"/>
      <c r="FS161" s="110"/>
      <c r="FT161" s="110"/>
    </row>
    <row r="162" spans="1:176" x14ac:dyDescent="0.2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110"/>
      <c r="BC162" s="110"/>
      <c r="BD162" s="110"/>
      <c r="BE162" s="110"/>
      <c r="BF162" s="110"/>
      <c r="BG162" s="110"/>
      <c r="BH162" s="110"/>
      <c r="BI162" s="110"/>
      <c r="BJ162" s="110"/>
      <c r="BK162" s="110"/>
      <c r="BL162" s="110"/>
      <c r="BM162" s="110"/>
      <c r="BN162" s="110"/>
      <c r="BO162" s="110"/>
      <c r="BP162" s="110"/>
      <c r="BQ162" s="110"/>
      <c r="BR162" s="110"/>
      <c r="BS162" s="110"/>
      <c r="BT162" s="110"/>
      <c r="BU162" s="110"/>
      <c r="BV162" s="110"/>
      <c r="BW162" s="110"/>
      <c r="BX162" s="110"/>
      <c r="BY162" s="110"/>
      <c r="BZ162" s="110"/>
      <c r="CA162" s="110"/>
      <c r="CB162" s="110"/>
      <c r="CC162" s="110"/>
      <c r="CD162" s="110"/>
      <c r="CE162" s="110"/>
      <c r="CF162" s="110"/>
      <c r="CG162" s="110"/>
      <c r="CH162" s="110"/>
      <c r="CI162" s="110"/>
      <c r="CJ162" s="110"/>
      <c r="CK162" s="110"/>
      <c r="CL162" s="110"/>
      <c r="CM162" s="110"/>
      <c r="CN162" s="110"/>
      <c r="CO162" s="110"/>
      <c r="CP162" s="110"/>
      <c r="CQ162" s="110"/>
      <c r="CR162" s="110"/>
      <c r="CS162" s="110"/>
      <c r="CT162" s="110"/>
      <c r="CU162" s="110"/>
      <c r="CV162" s="110"/>
      <c r="CW162" s="110"/>
      <c r="CX162" s="110"/>
      <c r="CY162" s="110"/>
      <c r="CZ162" s="110"/>
      <c r="DA162" s="110"/>
      <c r="DB162" s="110"/>
      <c r="DC162" s="110"/>
      <c r="DD162" s="110"/>
      <c r="DE162" s="110"/>
      <c r="DF162" s="110"/>
      <c r="DG162" s="110"/>
      <c r="DH162" s="110"/>
      <c r="DI162" s="110"/>
      <c r="DJ162" s="110"/>
      <c r="DK162" s="110"/>
      <c r="DL162" s="110"/>
      <c r="DM162" s="110"/>
      <c r="DN162" s="110"/>
      <c r="DO162" s="110"/>
      <c r="DP162" s="110"/>
      <c r="DQ162" s="110"/>
      <c r="DR162" s="110"/>
      <c r="DS162" s="110"/>
      <c r="DT162" s="110"/>
      <c r="DU162" s="110"/>
      <c r="DV162" s="110"/>
      <c r="DW162" s="110"/>
      <c r="DX162" s="110"/>
      <c r="DY162" s="110"/>
      <c r="DZ162" s="110"/>
      <c r="EA162" s="110"/>
      <c r="EB162" s="110"/>
      <c r="EC162" s="110"/>
      <c r="ED162" s="110"/>
      <c r="EE162" s="110"/>
      <c r="EF162" s="110"/>
      <c r="EG162" s="110"/>
      <c r="EH162" s="110"/>
      <c r="EI162" s="110"/>
      <c r="EJ162" s="110"/>
      <c r="EK162" s="110"/>
      <c r="EL162" s="110"/>
      <c r="EM162" s="110"/>
      <c r="EN162" s="110"/>
      <c r="EO162" s="110"/>
      <c r="EP162" s="110"/>
      <c r="EQ162" s="110"/>
      <c r="ER162" s="110"/>
      <c r="ES162" s="110"/>
      <c r="ET162" s="110"/>
      <c r="EU162" s="110"/>
      <c r="EV162" s="110"/>
      <c r="EW162" s="110"/>
      <c r="EX162" s="110"/>
      <c r="EY162" s="110"/>
      <c r="EZ162" s="110"/>
      <c r="FA162" s="110"/>
      <c r="FB162" s="110"/>
      <c r="FC162" s="110"/>
      <c r="FD162" s="110"/>
      <c r="FE162" s="110"/>
      <c r="FF162" s="110"/>
      <c r="FG162" s="110"/>
      <c r="FH162" s="110"/>
      <c r="FI162" s="110"/>
      <c r="FJ162" s="110"/>
      <c r="FK162" s="110"/>
      <c r="FL162" s="110"/>
      <c r="FM162" s="110"/>
      <c r="FN162" s="110"/>
      <c r="FO162" s="110"/>
      <c r="FP162" s="110"/>
      <c r="FQ162" s="110"/>
      <c r="FR162" s="110"/>
      <c r="FS162" s="110"/>
      <c r="FT162" s="110"/>
    </row>
    <row r="163" spans="1:176" x14ac:dyDescent="0.2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10"/>
      <c r="AZ163" s="110"/>
      <c r="BA163" s="110"/>
      <c r="BB163" s="110"/>
      <c r="BC163" s="110"/>
      <c r="BD163" s="110"/>
      <c r="BE163" s="110"/>
      <c r="BF163" s="110"/>
      <c r="BG163" s="110"/>
      <c r="BH163" s="110"/>
      <c r="BI163" s="110"/>
      <c r="BJ163" s="110"/>
      <c r="BK163" s="110"/>
      <c r="BL163" s="110"/>
      <c r="BM163" s="110"/>
      <c r="BN163" s="110"/>
      <c r="BO163" s="110"/>
      <c r="BP163" s="110"/>
      <c r="BQ163" s="110"/>
      <c r="BR163" s="110"/>
      <c r="BS163" s="110"/>
      <c r="BT163" s="110"/>
      <c r="BU163" s="110"/>
      <c r="BV163" s="110"/>
      <c r="BW163" s="110"/>
      <c r="BX163" s="110"/>
      <c r="BY163" s="110"/>
      <c r="BZ163" s="110"/>
      <c r="CA163" s="110"/>
      <c r="CB163" s="110"/>
      <c r="CC163" s="110"/>
      <c r="CD163" s="110"/>
      <c r="CE163" s="110"/>
      <c r="CF163" s="110"/>
      <c r="CG163" s="110"/>
      <c r="CH163" s="110"/>
      <c r="CI163" s="110"/>
      <c r="CJ163" s="110"/>
      <c r="CK163" s="110"/>
      <c r="CL163" s="110"/>
      <c r="CM163" s="110"/>
      <c r="CN163" s="110"/>
      <c r="CO163" s="110"/>
      <c r="CP163" s="110"/>
      <c r="CQ163" s="110"/>
      <c r="CR163" s="110"/>
      <c r="CS163" s="110"/>
      <c r="CT163" s="110"/>
      <c r="CU163" s="110"/>
      <c r="CV163" s="110"/>
      <c r="CW163" s="110"/>
      <c r="CX163" s="110"/>
      <c r="CY163" s="110"/>
      <c r="CZ163" s="110"/>
      <c r="DA163" s="110"/>
      <c r="DB163" s="110"/>
      <c r="DC163" s="110"/>
      <c r="DD163" s="110"/>
      <c r="DE163" s="110"/>
      <c r="DF163" s="110"/>
      <c r="DG163" s="110"/>
      <c r="DH163" s="110"/>
      <c r="DI163" s="110"/>
      <c r="DJ163" s="110"/>
      <c r="DK163" s="110"/>
      <c r="DL163" s="110"/>
      <c r="DM163" s="110"/>
      <c r="DN163" s="110"/>
      <c r="DO163" s="110"/>
      <c r="DP163" s="110"/>
      <c r="DQ163" s="110"/>
      <c r="DR163" s="110"/>
      <c r="DS163" s="110"/>
      <c r="DT163" s="110"/>
      <c r="DU163" s="110"/>
      <c r="DV163" s="110"/>
      <c r="DW163" s="110"/>
      <c r="DX163" s="110"/>
      <c r="DY163" s="110"/>
      <c r="DZ163" s="110"/>
      <c r="EA163" s="110"/>
      <c r="EB163" s="110"/>
      <c r="EC163" s="110"/>
      <c r="ED163" s="110"/>
      <c r="EE163" s="110"/>
      <c r="EF163" s="110"/>
      <c r="EG163" s="110"/>
      <c r="EH163" s="110"/>
      <c r="EI163" s="110"/>
      <c r="EJ163" s="110"/>
      <c r="EK163" s="110"/>
      <c r="EL163" s="110"/>
      <c r="EM163" s="110"/>
      <c r="EN163" s="110"/>
      <c r="EO163" s="110"/>
      <c r="EP163" s="110"/>
      <c r="EQ163" s="110"/>
      <c r="ER163" s="110"/>
      <c r="ES163" s="110"/>
      <c r="ET163" s="110"/>
      <c r="EU163" s="110"/>
      <c r="EV163" s="110"/>
      <c r="EW163" s="110"/>
      <c r="EX163" s="110"/>
      <c r="EY163" s="110"/>
      <c r="EZ163" s="110"/>
      <c r="FA163" s="110"/>
      <c r="FB163" s="110"/>
      <c r="FC163" s="110"/>
      <c r="FD163" s="110"/>
      <c r="FE163" s="110"/>
      <c r="FF163" s="110"/>
      <c r="FG163" s="110"/>
      <c r="FH163" s="110"/>
      <c r="FI163" s="110"/>
      <c r="FJ163" s="110"/>
      <c r="FK163" s="110"/>
      <c r="FL163" s="110"/>
      <c r="FM163" s="110"/>
      <c r="FN163" s="110"/>
      <c r="FO163" s="110"/>
      <c r="FP163" s="110"/>
      <c r="FQ163" s="110"/>
      <c r="FR163" s="110"/>
      <c r="FS163" s="110"/>
      <c r="FT163" s="110"/>
    </row>
    <row r="164" spans="1:176" x14ac:dyDescent="0.2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10"/>
      <c r="AH164" s="110"/>
      <c r="AI164" s="110"/>
      <c r="AJ164" s="110"/>
      <c r="AK164" s="110"/>
      <c r="AL164" s="110"/>
      <c r="AM164" s="110"/>
      <c r="AN164" s="110"/>
      <c r="AO164" s="110"/>
      <c r="AP164" s="110"/>
      <c r="AQ164" s="110"/>
      <c r="AR164" s="110"/>
      <c r="AS164" s="110"/>
      <c r="AT164" s="110"/>
      <c r="AU164" s="110"/>
      <c r="AV164" s="110"/>
      <c r="AW164" s="110"/>
      <c r="AX164" s="110"/>
      <c r="AY164" s="110"/>
      <c r="AZ164" s="110"/>
      <c r="BA164" s="110"/>
      <c r="BB164" s="110"/>
      <c r="BC164" s="110"/>
      <c r="BD164" s="110"/>
      <c r="BE164" s="110"/>
      <c r="BF164" s="110"/>
      <c r="BG164" s="110"/>
      <c r="BH164" s="110"/>
      <c r="BI164" s="110"/>
      <c r="BJ164" s="110"/>
      <c r="BK164" s="110"/>
      <c r="BL164" s="110"/>
      <c r="BM164" s="110"/>
      <c r="BN164" s="110"/>
      <c r="BO164" s="110"/>
      <c r="BP164" s="110"/>
      <c r="BQ164" s="110"/>
      <c r="BR164" s="110"/>
      <c r="BS164" s="110"/>
      <c r="BT164" s="110"/>
      <c r="BU164" s="110"/>
      <c r="BV164" s="110"/>
      <c r="BW164" s="110"/>
      <c r="BX164" s="110"/>
      <c r="BY164" s="110"/>
      <c r="BZ164" s="110"/>
      <c r="CA164" s="110"/>
      <c r="CB164" s="110"/>
      <c r="CC164" s="110"/>
      <c r="CD164" s="110"/>
      <c r="CE164" s="110"/>
      <c r="CF164" s="110"/>
      <c r="CG164" s="110"/>
      <c r="CH164" s="110"/>
      <c r="CI164" s="110"/>
      <c r="CJ164" s="110"/>
      <c r="CK164" s="110"/>
      <c r="CL164" s="110"/>
      <c r="CM164" s="110"/>
      <c r="CN164" s="110"/>
      <c r="CO164" s="110"/>
      <c r="CP164" s="110"/>
      <c r="CQ164" s="110"/>
      <c r="CR164" s="110"/>
      <c r="CS164" s="110"/>
      <c r="CT164" s="110"/>
      <c r="CU164" s="110"/>
      <c r="CV164" s="110"/>
      <c r="CW164" s="110"/>
      <c r="CX164" s="110"/>
      <c r="CY164" s="110"/>
      <c r="CZ164" s="110"/>
      <c r="DA164" s="110"/>
      <c r="DB164" s="110"/>
      <c r="DC164" s="110"/>
      <c r="DD164" s="110"/>
      <c r="DE164" s="110"/>
      <c r="DF164" s="110"/>
      <c r="DG164" s="110"/>
      <c r="DH164" s="110"/>
      <c r="DI164" s="110"/>
      <c r="DJ164" s="110"/>
      <c r="DK164" s="110"/>
      <c r="DL164" s="110"/>
      <c r="DM164" s="110"/>
      <c r="DN164" s="110"/>
      <c r="DO164" s="110"/>
      <c r="DP164" s="110"/>
      <c r="DQ164" s="110"/>
      <c r="DR164" s="110"/>
      <c r="DS164" s="110"/>
      <c r="DT164" s="110"/>
      <c r="DU164" s="110"/>
      <c r="DV164" s="110"/>
      <c r="DW164" s="110"/>
      <c r="DX164" s="110"/>
      <c r="DY164" s="110"/>
      <c r="DZ164" s="110"/>
      <c r="EA164" s="110"/>
      <c r="EB164" s="110"/>
      <c r="EC164" s="110"/>
      <c r="ED164" s="110"/>
      <c r="EE164" s="110"/>
      <c r="EF164" s="110"/>
      <c r="EG164" s="110"/>
      <c r="EH164" s="110"/>
      <c r="EI164" s="110"/>
      <c r="EJ164" s="110"/>
      <c r="EK164" s="110"/>
      <c r="EL164" s="110"/>
      <c r="EM164" s="110"/>
      <c r="EN164" s="110"/>
      <c r="EO164" s="110"/>
      <c r="EP164" s="110"/>
      <c r="EQ164" s="110"/>
      <c r="ER164" s="110"/>
      <c r="ES164" s="110"/>
      <c r="ET164" s="110"/>
      <c r="EU164" s="110"/>
      <c r="EV164" s="110"/>
      <c r="EW164" s="110"/>
      <c r="EX164" s="110"/>
      <c r="EY164" s="110"/>
      <c r="EZ164" s="110"/>
      <c r="FA164" s="110"/>
      <c r="FB164" s="110"/>
      <c r="FC164" s="110"/>
      <c r="FD164" s="110"/>
      <c r="FE164" s="110"/>
      <c r="FF164" s="110"/>
      <c r="FG164" s="110"/>
      <c r="FH164" s="110"/>
      <c r="FI164" s="110"/>
      <c r="FJ164" s="110"/>
      <c r="FK164" s="110"/>
      <c r="FL164" s="110"/>
      <c r="FM164" s="110"/>
      <c r="FN164" s="110"/>
      <c r="FO164" s="110"/>
      <c r="FP164" s="110"/>
      <c r="FQ164" s="110"/>
      <c r="FR164" s="110"/>
      <c r="FS164" s="110"/>
      <c r="FT164" s="110"/>
    </row>
    <row r="165" spans="1:176" x14ac:dyDescent="0.2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110"/>
      <c r="BC165" s="110"/>
      <c r="BD165" s="110"/>
      <c r="BE165" s="110"/>
      <c r="BF165" s="110"/>
      <c r="BG165" s="110"/>
      <c r="BH165" s="110"/>
      <c r="BI165" s="110"/>
      <c r="BJ165" s="110"/>
      <c r="BK165" s="110"/>
      <c r="BL165" s="110"/>
      <c r="BM165" s="110"/>
      <c r="BN165" s="110"/>
      <c r="BO165" s="110"/>
      <c r="BP165" s="110"/>
      <c r="BQ165" s="110"/>
      <c r="BR165" s="110"/>
      <c r="BS165" s="110"/>
      <c r="BT165" s="110"/>
      <c r="BU165" s="110"/>
      <c r="BV165" s="110"/>
      <c r="BW165" s="110"/>
      <c r="BX165" s="110"/>
      <c r="BY165" s="110"/>
      <c r="BZ165" s="110"/>
      <c r="CA165" s="110"/>
      <c r="CB165" s="110"/>
      <c r="CC165" s="110"/>
      <c r="CD165" s="110"/>
      <c r="CE165" s="110"/>
      <c r="CF165" s="110"/>
      <c r="CG165" s="110"/>
      <c r="CH165" s="110"/>
      <c r="CI165" s="110"/>
      <c r="CJ165" s="110"/>
      <c r="CK165" s="110"/>
      <c r="CL165" s="110"/>
      <c r="CM165" s="110"/>
      <c r="CN165" s="110"/>
      <c r="CO165" s="110"/>
      <c r="CP165" s="110"/>
      <c r="CQ165" s="110"/>
      <c r="CR165" s="110"/>
      <c r="CS165" s="110"/>
      <c r="CT165" s="110"/>
      <c r="CU165" s="110"/>
      <c r="CV165" s="110"/>
      <c r="CW165" s="110"/>
      <c r="CX165" s="110"/>
      <c r="CY165" s="110"/>
      <c r="CZ165" s="110"/>
      <c r="DA165" s="110"/>
      <c r="DB165" s="110"/>
      <c r="DC165" s="110"/>
      <c r="DD165" s="110"/>
      <c r="DE165" s="110"/>
      <c r="DF165" s="110"/>
      <c r="DG165" s="110"/>
      <c r="DH165" s="110"/>
      <c r="DI165" s="110"/>
      <c r="DJ165" s="110"/>
      <c r="DK165" s="110"/>
      <c r="DL165" s="110"/>
      <c r="DM165" s="110"/>
      <c r="DN165" s="110"/>
      <c r="DO165" s="110"/>
      <c r="DP165" s="110"/>
      <c r="DQ165" s="110"/>
      <c r="DR165" s="110"/>
      <c r="DS165" s="110"/>
      <c r="DT165" s="110"/>
      <c r="DU165" s="110"/>
      <c r="DV165" s="110"/>
      <c r="DW165" s="110"/>
      <c r="DX165" s="110"/>
      <c r="DY165" s="110"/>
      <c r="DZ165" s="110"/>
      <c r="EA165" s="110"/>
      <c r="EB165" s="110"/>
      <c r="EC165" s="110"/>
      <c r="ED165" s="110"/>
      <c r="EE165" s="110"/>
      <c r="EF165" s="110"/>
      <c r="EG165" s="110"/>
      <c r="EH165" s="110"/>
      <c r="EI165" s="110"/>
      <c r="EJ165" s="110"/>
      <c r="EK165" s="110"/>
      <c r="EL165" s="110"/>
      <c r="EM165" s="110"/>
      <c r="EN165" s="110"/>
      <c r="EO165" s="110"/>
      <c r="EP165" s="110"/>
      <c r="EQ165" s="110"/>
      <c r="ER165" s="110"/>
      <c r="ES165" s="110"/>
      <c r="ET165" s="110"/>
      <c r="EU165" s="110"/>
      <c r="EV165" s="110"/>
      <c r="EW165" s="110"/>
      <c r="EX165" s="110"/>
      <c r="EY165" s="110"/>
      <c r="EZ165" s="110"/>
      <c r="FA165" s="110"/>
      <c r="FB165" s="110"/>
      <c r="FC165" s="110"/>
      <c r="FD165" s="110"/>
      <c r="FE165" s="110"/>
      <c r="FF165" s="110"/>
      <c r="FG165" s="110"/>
      <c r="FH165" s="110"/>
      <c r="FI165" s="110"/>
      <c r="FJ165" s="110"/>
      <c r="FK165" s="110"/>
      <c r="FL165" s="110"/>
      <c r="FM165" s="110"/>
      <c r="FN165" s="110"/>
      <c r="FO165" s="110"/>
      <c r="FP165" s="110"/>
      <c r="FQ165" s="110"/>
      <c r="FR165" s="110"/>
      <c r="FS165" s="110"/>
      <c r="FT165" s="110"/>
    </row>
    <row r="166" spans="1:176" x14ac:dyDescent="0.2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110"/>
      <c r="BC166" s="110"/>
      <c r="BD166" s="110"/>
      <c r="BE166" s="110"/>
      <c r="BF166" s="110"/>
      <c r="BG166" s="110"/>
      <c r="BH166" s="110"/>
      <c r="BI166" s="110"/>
      <c r="BJ166" s="110"/>
      <c r="BK166" s="110"/>
      <c r="BL166" s="110"/>
      <c r="BM166" s="110"/>
      <c r="BN166" s="110"/>
      <c r="BO166" s="110"/>
      <c r="BP166" s="110"/>
      <c r="BQ166" s="110"/>
      <c r="BR166" s="110"/>
      <c r="BS166" s="110"/>
      <c r="BT166" s="110"/>
      <c r="BU166" s="110"/>
      <c r="BV166" s="110"/>
      <c r="BW166" s="110"/>
      <c r="BX166" s="110"/>
      <c r="BY166" s="110"/>
      <c r="BZ166" s="110"/>
      <c r="CA166" s="110"/>
      <c r="CB166" s="110"/>
      <c r="CC166" s="110"/>
      <c r="CD166" s="110"/>
      <c r="CE166" s="110"/>
      <c r="CF166" s="110"/>
      <c r="CG166" s="110"/>
      <c r="CH166" s="110"/>
      <c r="CI166" s="110"/>
      <c r="CJ166" s="110"/>
      <c r="CK166" s="110"/>
      <c r="CL166" s="110"/>
      <c r="CM166" s="110"/>
      <c r="CN166" s="110"/>
      <c r="CO166" s="110"/>
      <c r="CP166" s="110"/>
      <c r="CQ166" s="110"/>
      <c r="CR166" s="110"/>
      <c r="CS166" s="110"/>
      <c r="CT166" s="110"/>
      <c r="CU166" s="110"/>
      <c r="CV166" s="110"/>
      <c r="CW166" s="110"/>
      <c r="CX166" s="110"/>
      <c r="CY166" s="110"/>
      <c r="CZ166" s="110"/>
      <c r="DA166" s="110"/>
      <c r="DB166" s="110"/>
      <c r="DC166" s="110"/>
      <c r="DD166" s="110"/>
      <c r="DE166" s="110"/>
      <c r="DF166" s="110"/>
      <c r="DG166" s="110"/>
      <c r="DH166" s="110"/>
      <c r="DI166" s="110"/>
      <c r="DJ166" s="110"/>
      <c r="DK166" s="110"/>
      <c r="DL166" s="110"/>
      <c r="DM166" s="110"/>
      <c r="DN166" s="110"/>
      <c r="DO166" s="110"/>
      <c r="DP166" s="110"/>
      <c r="DQ166" s="110"/>
      <c r="DR166" s="110"/>
      <c r="DS166" s="110"/>
      <c r="DT166" s="110"/>
      <c r="DU166" s="110"/>
      <c r="DV166" s="110"/>
      <c r="DW166" s="110"/>
      <c r="DX166" s="110"/>
      <c r="DY166" s="110"/>
      <c r="DZ166" s="110"/>
      <c r="EA166" s="110"/>
      <c r="EB166" s="110"/>
      <c r="EC166" s="110"/>
      <c r="ED166" s="110"/>
      <c r="EE166" s="110"/>
      <c r="EF166" s="110"/>
      <c r="EG166" s="110"/>
      <c r="EH166" s="110"/>
      <c r="EI166" s="110"/>
      <c r="EJ166" s="110"/>
      <c r="EK166" s="110"/>
      <c r="EL166" s="110"/>
      <c r="EM166" s="110"/>
      <c r="EN166" s="110"/>
      <c r="EO166" s="110"/>
      <c r="EP166" s="110"/>
      <c r="EQ166" s="110"/>
      <c r="ER166" s="110"/>
      <c r="ES166" s="110"/>
      <c r="ET166" s="110"/>
      <c r="EU166" s="110"/>
      <c r="EV166" s="110"/>
      <c r="EW166" s="110"/>
      <c r="EX166" s="110"/>
      <c r="EY166" s="110"/>
      <c r="EZ166" s="110"/>
      <c r="FA166" s="110"/>
      <c r="FB166" s="110"/>
      <c r="FC166" s="110"/>
      <c r="FD166" s="110"/>
      <c r="FE166" s="110"/>
      <c r="FF166" s="110"/>
      <c r="FG166" s="110"/>
      <c r="FH166" s="110"/>
      <c r="FI166" s="110"/>
      <c r="FJ166" s="110"/>
      <c r="FK166" s="110"/>
      <c r="FL166" s="110"/>
      <c r="FM166" s="110"/>
      <c r="FN166" s="110"/>
      <c r="FO166" s="110"/>
      <c r="FP166" s="110"/>
      <c r="FQ166" s="110"/>
      <c r="FR166" s="110"/>
      <c r="FS166" s="110"/>
      <c r="FT166" s="110"/>
    </row>
    <row r="167" spans="1:176" x14ac:dyDescent="0.2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10"/>
      <c r="AY167" s="110"/>
      <c r="AZ167" s="110"/>
      <c r="BA167" s="110"/>
      <c r="BB167" s="110"/>
      <c r="BC167" s="110"/>
      <c r="BD167" s="110"/>
      <c r="BE167" s="110"/>
      <c r="BF167" s="110"/>
      <c r="BG167" s="110"/>
      <c r="BH167" s="110"/>
      <c r="BI167" s="110"/>
      <c r="BJ167" s="110"/>
      <c r="BK167" s="110"/>
      <c r="BL167" s="110"/>
      <c r="BM167" s="110"/>
      <c r="BN167" s="110"/>
      <c r="BO167" s="110"/>
      <c r="BP167" s="110"/>
      <c r="BQ167" s="110"/>
      <c r="BR167" s="110"/>
      <c r="BS167" s="110"/>
      <c r="BT167" s="110"/>
      <c r="BU167" s="110"/>
      <c r="BV167" s="110"/>
      <c r="BW167" s="110"/>
      <c r="BX167" s="110"/>
      <c r="BY167" s="110"/>
      <c r="BZ167" s="110"/>
      <c r="CA167" s="110"/>
      <c r="CB167" s="110"/>
      <c r="CC167" s="110"/>
      <c r="CD167" s="110"/>
      <c r="CE167" s="110"/>
      <c r="CF167" s="110"/>
      <c r="CG167" s="110"/>
      <c r="CH167" s="110"/>
      <c r="CI167" s="110"/>
      <c r="CJ167" s="110"/>
      <c r="CK167" s="110"/>
      <c r="CL167" s="110"/>
      <c r="CM167" s="110"/>
      <c r="CN167" s="110"/>
      <c r="CO167" s="110"/>
      <c r="CP167" s="110"/>
      <c r="CQ167" s="110"/>
      <c r="CR167" s="110"/>
      <c r="CS167" s="110"/>
      <c r="CT167" s="110"/>
      <c r="CU167" s="110"/>
      <c r="CV167" s="110"/>
      <c r="CW167" s="110"/>
      <c r="CX167" s="110"/>
      <c r="CY167" s="110"/>
      <c r="CZ167" s="110"/>
      <c r="DA167" s="110"/>
      <c r="DB167" s="110"/>
      <c r="DC167" s="110"/>
      <c r="DD167" s="110"/>
      <c r="DE167" s="110"/>
      <c r="DF167" s="110"/>
      <c r="DG167" s="110"/>
      <c r="DH167" s="110"/>
      <c r="DI167" s="110"/>
      <c r="DJ167" s="110"/>
      <c r="DK167" s="110"/>
      <c r="DL167" s="110"/>
      <c r="DM167" s="110"/>
      <c r="DN167" s="110"/>
      <c r="DO167" s="110"/>
      <c r="DP167" s="110"/>
      <c r="DQ167" s="110"/>
      <c r="DR167" s="110"/>
      <c r="DS167" s="110"/>
      <c r="DT167" s="110"/>
      <c r="DU167" s="110"/>
      <c r="DV167" s="110"/>
      <c r="DW167" s="110"/>
      <c r="DX167" s="110"/>
      <c r="DY167" s="110"/>
      <c r="DZ167" s="110"/>
      <c r="EA167" s="110"/>
      <c r="EB167" s="110"/>
      <c r="EC167" s="110"/>
      <c r="ED167" s="110"/>
      <c r="EE167" s="110"/>
      <c r="EF167" s="110"/>
      <c r="EG167" s="110"/>
      <c r="EH167" s="110"/>
      <c r="EI167" s="110"/>
      <c r="EJ167" s="110"/>
      <c r="EK167" s="110"/>
      <c r="EL167" s="110"/>
      <c r="EM167" s="110"/>
      <c r="EN167" s="110"/>
      <c r="EO167" s="110"/>
      <c r="EP167" s="110"/>
      <c r="EQ167" s="110"/>
      <c r="ER167" s="110"/>
      <c r="ES167" s="110"/>
      <c r="ET167" s="110"/>
      <c r="EU167" s="110"/>
      <c r="EV167" s="110"/>
      <c r="EW167" s="110"/>
      <c r="EX167" s="110"/>
      <c r="EY167" s="110"/>
      <c r="EZ167" s="110"/>
      <c r="FA167" s="110"/>
      <c r="FB167" s="110"/>
      <c r="FC167" s="110"/>
      <c r="FD167" s="110"/>
      <c r="FE167" s="110"/>
      <c r="FF167" s="110"/>
      <c r="FG167" s="110"/>
      <c r="FH167" s="110"/>
      <c r="FI167" s="110"/>
      <c r="FJ167" s="110"/>
      <c r="FK167" s="110"/>
      <c r="FL167" s="110"/>
      <c r="FM167" s="110"/>
      <c r="FN167" s="110"/>
      <c r="FO167" s="110"/>
      <c r="FP167" s="110"/>
      <c r="FQ167" s="110"/>
      <c r="FR167" s="110"/>
      <c r="FS167" s="110"/>
      <c r="FT167" s="110"/>
    </row>
    <row r="168" spans="1:176" x14ac:dyDescent="0.2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10"/>
      <c r="AY168" s="110"/>
      <c r="AZ168" s="110"/>
      <c r="BA168" s="110"/>
      <c r="BB168" s="110"/>
      <c r="BC168" s="110"/>
      <c r="BD168" s="110"/>
      <c r="BE168" s="110"/>
      <c r="BF168" s="110"/>
      <c r="BG168" s="110"/>
      <c r="BH168" s="110"/>
      <c r="BI168" s="110"/>
      <c r="BJ168" s="110"/>
      <c r="BK168" s="110"/>
      <c r="BL168" s="110"/>
      <c r="BM168" s="110"/>
      <c r="BN168" s="110"/>
      <c r="BO168" s="110"/>
      <c r="BP168" s="110"/>
      <c r="BQ168" s="110"/>
      <c r="BR168" s="110"/>
      <c r="BS168" s="110"/>
      <c r="BT168" s="110"/>
      <c r="BU168" s="110"/>
      <c r="BV168" s="110"/>
      <c r="BW168" s="110"/>
      <c r="BX168" s="110"/>
      <c r="BY168" s="110"/>
      <c r="BZ168" s="110"/>
      <c r="CA168" s="110"/>
      <c r="CB168" s="110"/>
      <c r="CC168" s="110"/>
      <c r="CD168" s="110"/>
      <c r="CE168" s="110"/>
      <c r="CF168" s="110"/>
      <c r="CG168" s="110"/>
      <c r="CH168" s="110"/>
      <c r="CI168" s="110"/>
      <c r="CJ168" s="110"/>
      <c r="CK168" s="110"/>
      <c r="CL168" s="110"/>
      <c r="CM168" s="110"/>
      <c r="CN168" s="110"/>
      <c r="CO168" s="110"/>
      <c r="CP168" s="110"/>
      <c r="CQ168" s="110"/>
      <c r="CR168" s="110"/>
      <c r="CS168" s="110"/>
      <c r="CT168" s="110"/>
      <c r="CU168" s="110"/>
      <c r="CV168" s="110"/>
      <c r="CW168" s="110"/>
      <c r="CX168" s="110"/>
      <c r="CY168" s="110"/>
      <c r="CZ168" s="110"/>
      <c r="DA168" s="110"/>
      <c r="DB168" s="110"/>
      <c r="DC168" s="110"/>
      <c r="DD168" s="110"/>
      <c r="DE168" s="110"/>
      <c r="DF168" s="110"/>
      <c r="DG168" s="110"/>
      <c r="DH168" s="110"/>
      <c r="DI168" s="110"/>
      <c r="DJ168" s="110"/>
      <c r="DK168" s="110"/>
      <c r="DL168" s="110"/>
      <c r="DM168" s="110"/>
      <c r="DN168" s="110"/>
      <c r="DO168" s="110"/>
      <c r="DP168" s="110"/>
      <c r="DQ168" s="110"/>
      <c r="DR168" s="110"/>
      <c r="DS168" s="110"/>
      <c r="DT168" s="110"/>
      <c r="DU168" s="110"/>
      <c r="DV168" s="110"/>
      <c r="DW168" s="110"/>
      <c r="DX168" s="110"/>
      <c r="DY168" s="110"/>
      <c r="DZ168" s="110"/>
      <c r="EA168" s="110"/>
      <c r="EB168" s="110"/>
      <c r="EC168" s="110"/>
      <c r="ED168" s="110"/>
      <c r="EE168" s="110"/>
      <c r="EF168" s="110"/>
      <c r="EG168" s="110"/>
      <c r="EH168" s="110"/>
      <c r="EI168" s="110"/>
      <c r="EJ168" s="110"/>
      <c r="EK168" s="110"/>
      <c r="EL168" s="110"/>
      <c r="EM168" s="110"/>
      <c r="EN168" s="110"/>
      <c r="EO168" s="110"/>
      <c r="EP168" s="110"/>
      <c r="EQ168" s="110"/>
      <c r="ER168" s="110"/>
      <c r="ES168" s="110"/>
      <c r="ET168" s="110"/>
      <c r="EU168" s="110"/>
      <c r="EV168" s="110"/>
      <c r="EW168" s="110"/>
      <c r="EX168" s="110"/>
      <c r="EY168" s="110"/>
      <c r="EZ168" s="110"/>
      <c r="FA168" s="110"/>
      <c r="FB168" s="110"/>
      <c r="FC168" s="110"/>
      <c r="FD168" s="110"/>
      <c r="FE168" s="110"/>
      <c r="FF168" s="110"/>
      <c r="FG168" s="110"/>
      <c r="FH168" s="110"/>
      <c r="FI168" s="110"/>
      <c r="FJ168" s="110"/>
      <c r="FK168" s="110"/>
      <c r="FL168" s="110"/>
      <c r="FM168" s="110"/>
      <c r="FN168" s="110"/>
      <c r="FO168" s="110"/>
      <c r="FP168" s="110"/>
      <c r="FQ168" s="110"/>
      <c r="FR168" s="110"/>
      <c r="FS168" s="110"/>
      <c r="FT168" s="110"/>
    </row>
    <row r="169" spans="1:176" x14ac:dyDescent="0.2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0"/>
      <c r="AO169" s="110"/>
      <c r="AP169" s="110"/>
      <c r="AQ169" s="110"/>
      <c r="AR169" s="110"/>
      <c r="AS169" s="110"/>
      <c r="AT169" s="110"/>
      <c r="AU169" s="110"/>
      <c r="AV169" s="110"/>
      <c r="AW169" s="110"/>
      <c r="AX169" s="110"/>
      <c r="AY169" s="110"/>
      <c r="AZ169" s="110"/>
      <c r="BA169" s="110"/>
      <c r="BB169" s="110"/>
      <c r="BC169" s="110"/>
      <c r="BD169" s="110"/>
      <c r="BE169" s="110"/>
      <c r="BF169" s="110"/>
      <c r="BG169" s="110"/>
      <c r="BH169" s="110"/>
      <c r="BI169" s="110"/>
      <c r="BJ169" s="110"/>
      <c r="BK169" s="110"/>
      <c r="BL169" s="110"/>
      <c r="BM169" s="110"/>
      <c r="BN169" s="110"/>
      <c r="BO169" s="110"/>
      <c r="BP169" s="110"/>
      <c r="BQ169" s="110"/>
      <c r="BR169" s="110"/>
      <c r="BS169" s="110"/>
      <c r="BT169" s="110"/>
      <c r="BU169" s="110"/>
      <c r="BV169" s="110"/>
      <c r="BW169" s="110"/>
      <c r="BX169" s="110"/>
      <c r="BY169" s="110"/>
      <c r="BZ169" s="110"/>
      <c r="CA169" s="110"/>
      <c r="CB169" s="110"/>
      <c r="CC169" s="110"/>
      <c r="CD169" s="110"/>
      <c r="CE169" s="110"/>
      <c r="CF169" s="110"/>
      <c r="CG169" s="110"/>
      <c r="CH169" s="110"/>
      <c r="CI169" s="110"/>
      <c r="CJ169" s="110"/>
      <c r="CK169" s="110"/>
      <c r="CL169" s="110"/>
      <c r="CM169" s="110"/>
      <c r="CN169" s="110"/>
      <c r="CO169" s="110"/>
      <c r="CP169" s="110"/>
      <c r="CQ169" s="110"/>
      <c r="CR169" s="110"/>
      <c r="CS169" s="110"/>
      <c r="CT169" s="110"/>
      <c r="CU169" s="110"/>
      <c r="CV169" s="110"/>
      <c r="CW169" s="110"/>
      <c r="CX169" s="110"/>
      <c r="CY169" s="110"/>
      <c r="CZ169" s="110"/>
      <c r="DA169" s="110"/>
      <c r="DB169" s="110"/>
      <c r="DC169" s="110"/>
      <c r="DD169" s="110"/>
      <c r="DE169" s="110"/>
      <c r="DF169" s="110"/>
      <c r="DG169" s="110"/>
      <c r="DH169" s="110"/>
      <c r="DI169" s="110"/>
      <c r="DJ169" s="110"/>
      <c r="DK169" s="110"/>
      <c r="DL169" s="110"/>
      <c r="DM169" s="110"/>
      <c r="DN169" s="110"/>
      <c r="DO169" s="110"/>
      <c r="DP169" s="110"/>
      <c r="DQ169" s="110"/>
      <c r="DR169" s="110"/>
      <c r="DS169" s="110"/>
      <c r="DT169" s="110"/>
      <c r="DU169" s="110"/>
      <c r="DV169" s="110"/>
      <c r="DW169" s="110"/>
      <c r="DX169" s="110"/>
      <c r="DY169" s="110"/>
      <c r="DZ169" s="110"/>
      <c r="EA169" s="110"/>
      <c r="EB169" s="110"/>
      <c r="EC169" s="110"/>
      <c r="ED169" s="110"/>
      <c r="EE169" s="110"/>
      <c r="EF169" s="110"/>
      <c r="EG169" s="110"/>
      <c r="EH169" s="110"/>
      <c r="EI169" s="110"/>
      <c r="EJ169" s="110"/>
      <c r="EK169" s="110"/>
      <c r="EL169" s="110"/>
      <c r="EM169" s="110"/>
      <c r="EN169" s="110"/>
      <c r="EO169" s="110"/>
      <c r="EP169" s="110"/>
      <c r="EQ169" s="110"/>
      <c r="ER169" s="110"/>
      <c r="ES169" s="110"/>
      <c r="ET169" s="110"/>
      <c r="EU169" s="110"/>
      <c r="EV169" s="110"/>
      <c r="EW169" s="110"/>
      <c r="EX169" s="110"/>
      <c r="EY169" s="110"/>
      <c r="EZ169" s="110"/>
      <c r="FA169" s="110"/>
      <c r="FB169" s="110"/>
      <c r="FC169" s="110"/>
      <c r="FD169" s="110"/>
      <c r="FE169" s="110"/>
      <c r="FF169" s="110"/>
      <c r="FG169" s="110"/>
      <c r="FH169" s="110"/>
      <c r="FI169" s="110"/>
      <c r="FJ169" s="110"/>
      <c r="FK169" s="110"/>
      <c r="FL169" s="110"/>
      <c r="FM169" s="110"/>
      <c r="FN169" s="110"/>
      <c r="FO169" s="110"/>
      <c r="FP169" s="110"/>
      <c r="FQ169" s="110"/>
      <c r="FR169" s="110"/>
      <c r="FS169" s="110"/>
      <c r="FT169" s="110"/>
    </row>
    <row r="170" spans="1:176" x14ac:dyDescent="0.2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10"/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10"/>
      <c r="AY170" s="110"/>
      <c r="AZ170" s="110"/>
      <c r="BA170" s="110"/>
      <c r="BB170" s="110"/>
      <c r="BC170" s="110"/>
      <c r="BD170" s="110"/>
      <c r="BE170" s="110"/>
      <c r="BF170" s="110"/>
      <c r="BG170" s="110"/>
      <c r="BH170" s="110"/>
      <c r="BI170" s="110"/>
      <c r="BJ170" s="110"/>
      <c r="BK170" s="110"/>
      <c r="BL170" s="110"/>
      <c r="BM170" s="110"/>
      <c r="BN170" s="110"/>
      <c r="BO170" s="110"/>
      <c r="BP170" s="110"/>
      <c r="BQ170" s="110"/>
      <c r="BR170" s="110"/>
      <c r="BS170" s="110"/>
      <c r="BT170" s="110"/>
      <c r="BU170" s="110"/>
      <c r="BV170" s="110"/>
      <c r="BW170" s="110"/>
      <c r="BX170" s="110"/>
      <c r="BY170" s="110"/>
      <c r="BZ170" s="110"/>
      <c r="CA170" s="110"/>
      <c r="CB170" s="110"/>
      <c r="CC170" s="110"/>
      <c r="CD170" s="110"/>
      <c r="CE170" s="110"/>
      <c r="CF170" s="110"/>
      <c r="CG170" s="110"/>
      <c r="CH170" s="110"/>
      <c r="CI170" s="110"/>
      <c r="CJ170" s="110"/>
      <c r="CK170" s="110"/>
      <c r="CL170" s="110"/>
      <c r="CM170" s="110"/>
      <c r="CN170" s="110"/>
      <c r="CO170" s="110"/>
      <c r="CP170" s="110"/>
      <c r="CQ170" s="110"/>
      <c r="CR170" s="110"/>
      <c r="CS170" s="110"/>
      <c r="CT170" s="110"/>
      <c r="CU170" s="110"/>
      <c r="CV170" s="110"/>
      <c r="CW170" s="110"/>
      <c r="CX170" s="110"/>
      <c r="CY170" s="110"/>
      <c r="CZ170" s="110"/>
      <c r="DA170" s="110"/>
      <c r="DB170" s="110"/>
      <c r="DC170" s="110"/>
      <c r="DD170" s="110"/>
      <c r="DE170" s="110"/>
      <c r="DF170" s="110"/>
      <c r="DG170" s="110"/>
      <c r="DH170" s="110"/>
      <c r="DI170" s="110"/>
      <c r="DJ170" s="110"/>
      <c r="DK170" s="110"/>
      <c r="DL170" s="110"/>
      <c r="DM170" s="110"/>
      <c r="DN170" s="110"/>
      <c r="DO170" s="110"/>
      <c r="DP170" s="110"/>
      <c r="DQ170" s="110"/>
      <c r="DR170" s="110"/>
      <c r="DS170" s="110"/>
      <c r="DT170" s="110"/>
      <c r="DU170" s="110"/>
      <c r="DV170" s="110"/>
      <c r="DW170" s="110"/>
      <c r="DX170" s="110"/>
      <c r="DY170" s="110"/>
      <c r="DZ170" s="110"/>
      <c r="EA170" s="110"/>
      <c r="EB170" s="110"/>
      <c r="EC170" s="110"/>
      <c r="ED170" s="110"/>
      <c r="EE170" s="110"/>
      <c r="EF170" s="110"/>
      <c r="EG170" s="110"/>
      <c r="EH170" s="110"/>
      <c r="EI170" s="110"/>
      <c r="EJ170" s="110"/>
      <c r="EK170" s="110"/>
      <c r="EL170" s="110"/>
      <c r="EM170" s="110"/>
      <c r="EN170" s="110"/>
      <c r="EO170" s="110"/>
      <c r="EP170" s="110"/>
      <c r="EQ170" s="110"/>
      <c r="ER170" s="110"/>
      <c r="ES170" s="110"/>
      <c r="ET170" s="110"/>
      <c r="EU170" s="110"/>
      <c r="EV170" s="110"/>
      <c r="EW170" s="110"/>
      <c r="EX170" s="110"/>
      <c r="EY170" s="110"/>
      <c r="EZ170" s="110"/>
      <c r="FA170" s="110"/>
      <c r="FB170" s="110"/>
      <c r="FC170" s="110"/>
      <c r="FD170" s="110"/>
      <c r="FE170" s="110"/>
      <c r="FF170" s="110"/>
      <c r="FG170" s="110"/>
      <c r="FH170" s="110"/>
      <c r="FI170" s="110"/>
      <c r="FJ170" s="110"/>
      <c r="FK170" s="110"/>
      <c r="FL170" s="110"/>
      <c r="FM170" s="110"/>
      <c r="FN170" s="110"/>
      <c r="FO170" s="110"/>
      <c r="FP170" s="110"/>
      <c r="FQ170" s="110"/>
      <c r="FR170" s="110"/>
      <c r="FS170" s="110"/>
      <c r="FT170" s="110"/>
    </row>
    <row r="171" spans="1:176" x14ac:dyDescent="0.2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10"/>
      <c r="AY171" s="110"/>
      <c r="AZ171" s="110"/>
      <c r="BA171" s="110"/>
      <c r="BB171" s="110"/>
      <c r="BC171" s="110"/>
      <c r="BD171" s="110"/>
      <c r="BE171" s="110"/>
      <c r="BF171" s="110"/>
      <c r="BG171" s="110"/>
      <c r="BH171" s="110"/>
      <c r="BI171" s="110"/>
      <c r="BJ171" s="110"/>
      <c r="BK171" s="110"/>
      <c r="BL171" s="110"/>
      <c r="BM171" s="110"/>
      <c r="BN171" s="110"/>
      <c r="BO171" s="110"/>
      <c r="BP171" s="110"/>
      <c r="BQ171" s="110"/>
      <c r="BR171" s="110"/>
      <c r="BS171" s="110"/>
      <c r="BT171" s="110"/>
      <c r="BU171" s="110"/>
      <c r="BV171" s="110"/>
      <c r="BW171" s="110"/>
      <c r="BX171" s="110"/>
      <c r="BY171" s="110"/>
      <c r="BZ171" s="110"/>
      <c r="CA171" s="110"/>
      <c r="CB171" s="110"/>
      <c r="CC171" s="110"/>
      <c r="CD171" s="110"/>
      <c r="CE171" s="110"/>
      <c r="CF171" s="110"/>
      <c r="CG171" s="110"/>
      <c r="CH171" s="110"/>
      <c r="CI171" s="110"/>
      <c r="CJ171" s="110"/>
      <c r="CK171" s="110"/>
      <c r="CL171" s="110"/>
      <c r="CM171" s="110"/>
      <c r="CN171" s="110"/>
      <c r="CO171" s="110"/>
      <c r="CP171" s="110"/>
      <c r="CQ171" s="110"/>
      <c r="CR171" s="110"/>
      <c r="CS171" s="110"/>
      <c r="CT171" s="110"/>
      <c r="CU171" s="110"/>
      <c r="CV171" s="110"/>
      <c r="CW171" s="110"/>
      <c r="CX171" s="110"/>
      <c r="CY171" s="110"/>
      <c r="CZ171" s="110"/>
      <c r="DA171" s="110"/>
      <c r="DB171" s="110"/>
      <c r="DC171" s="110"/>
      <c r="DD171" s="110"/>
      <c r="DE171" s="110"/>
      <c r="DF171" s="110"/>
      <c r="DG171" s="110"/>
      <c r="DH171" s="110"/>
      <c r="DI171" s="110"/>
      <c r="DJ171" s="110"/>
      <c r="DK171" s="110"/>
      <c r="DL171" s="110"/>
      <c r="DM171" s="110"/>
      <c r="DN171" s="110"/>
      <c r="DO171" s="110"/>
      <c r="DP171" s="110"/>
      <c r="DQ171" s="110"/>
      <c r="DR171" s="110"/>
      <c r="DS171" s="110"/>
      <c r="DT171" s="110"/>
      <c r="DU171" s="110"/>
      <c r="DV171" s="110"/>
      <c r="DW171" s="110"/>
      <c r="DX171" s="110"/>
      <c r="DY171" s="110"/>
      <c r="DZ171" s="110"/>
      <c r="EA171" s="110"/>
      <c r="EB171" s="110"/>
      <c r="EC171" s="110"/>
      <c r="ED171" s="110"/>
      <c r="EE171" s="110"/>
      <c r="EF171" s="110"/>
      <c r="EG171" s="110"/>
      <c r="EH171" s="110"/>
      <c r="EI171" s="110"/>
      <c r="EJ171" s="110"/>
      <c r="EK171" s="110"/>
      <c r="EL171" s="110"/>
      <c r="EM171" s="110"/>
      <c r="EN171" s="110"/>
      <c r="EO171" s="110"/>
      <c r="EP171" s="110"/>
      <c r="EQ171" s="110"/>
      <c r="ER171" s="110"/>
      <c r="ES171" s="110"/>
      <c r="ET171" s="110"/>
      <c r="EU171" s="110"/>
      <c r="EV171" s="110"/>
      <c r="EW171" s="110"/>
      <c r="EX171" s="110"/>
      <c r="EY171" s="110"/>
      <c r="EZ171" s="110"/>
      <c r="FA171" s="110"/>
      <c r="FB171" s="110"/>
      <c r="FC171" s="110"/>
      <c r="FD171" s="110"/>
      <c r="FE171" s="110"/>
      <c r="FF171" s="110"/>
      <c r="FG171" s="110"/>
      <c r="FH171" s="110"/>
      <c r="FI171" s="110"/>
      <c r="FJ171" s="110"/>
      <c r="FK171" s="110"/>
      <c r="FL171" s="110"/>
      <c r="FM171" s="110"/>
      <c r="FN171" s="110"/>
      <c r="FO171" s="110"/>
      <c r="FP171" s="110"/>
      <c r="FQ171" s="110"/>
      <c r="FR171" s="110"/>
      <c r="FS171" s="110"/>
      <c r="FT171" s="110"/>
    </row>
    <row r="172" spans="1:176" x14ac:dyDescent="0.2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0"/>
      <c r="AP172" s="110"/>
      <c r="AQ172" s="110"/>
      <c r="AR172" s="110"/>
      <c r="AS172" s="110"/>
      <c r="AT172" s="110"/>
      <c r="AU172" s="110"/>
      <c r="AV172" s="110"/>
      <c r="AW172" s="110"/>
      <c r="AX172" s="110"/>
      <c r="AY172" s="110"/>
      <c r="AZ172" s="110"/>
      <c r="BA172" s="110"/>
      <c r="BB172" s="110"/>
      <c r="BC172" s="110"/>
      <c r="BD172" s="110"/>
      <c r="BE172" s="110"/>
      <c r="BF172" s="110"/>
      <c r="BG172" s="110"/>
      <c r="BH172" s="110"/>
      <c r="BI172" s="110"/>
      <c r="BJ172" s="110"/>
      <c r="BK172" s="110"/>
      <c r="BL172" s="110"/>
      <c r="BM172" s="110"/>
      <c r="BN172" s="110"/>
      <c r="BO172" s="110"/>
      <c r="BP172" s="110"/>
      <c r="BQ172" s="110"/>
      <c r="BR172" s="110"/>
      <c r="BS172" s="110"/>
      <c r="BT172" s="110"/>
      <c r="BU172" s="110"/>
      <c r="BV172" s="110"/>
      <c r="BW172" s="110"/>
      <c r="BX172" s="110"/>
      <c r="BY172" s="110"/>
      <c r="BZ172" s="110"/>
      <c r="CA172" s="110"/>
      <c r="CB172" s="110"/>
      <c r="CC172" s="110"/>
      <c r="CD172" s="110"/>
      <c r="CE172" s="110"/>
      <c r="CF172" s="110"/>
      <c r="CG172" s="110"/>
      <c r="CH172" s="110"/>
      <c r="CI172" s="110"/>
      <c r="CJ172" s="110"/>
      <c r="CK172" s="110"/>
      <c r="CL172" s="110"/>
      <c r="CM172" s="110"/>
      <c r="CN172" s="110"/>
      <c r="CO172" s="110"/>
      <c r="CP172" s="110"/>
      <c r="CQ172" s="110"/>
      <c r="CR172" s="110"/>
      <c r="CS172" s="110"/>
      <c r="CT172" s="110"/>
      <c r="CU172" s="110"/>
      <c r="CV172" s="110"/>
      <c r="CW172" s="110"/>
      <c r="CX172" s="110"/>
      <c r="CY172" s="110"/>
      <c r="CZ172" s="110"/>
      <c r="DA172" s="110"/>
      <c r="DB172" s="110"/>
      <c r="DC172" s="110"/>
      <c r="DD172" s="110"/>
      <c r="DE172" s="110"/>
      <c r="DF172" s="110"/>
      <c r="DG172" s="110"/>
      <c r="DH172" s="110"/>
      <c r="DI172" s="110"/>
      <c r="DJ172" s="110"/>
      <c r="DK172" s="110"/>
      <c r="DL172" s="110"/>
      <c r="DM172" s="110"/>
      <c r="DN172" s="110"/>
      <c r="DO172" s="110"/>
      <c r="DP172" s="110"/>
      <c r="DQ172" s="110"/>
      <c r="DR172" s="110"/>
      <c r="DS172" s="110"/>
      <c r="DT172" s="110"/>
      <c r="DU172" s="110"/>
      <c r="DV172" s="110"/>
      <c r="DW172" s="110"/>
      <c r="DX172" s="110"/>
      <c r="DY172" s="110"/>
      <c r="DZ172" s="110"/>
      <c r="EA172" s="110"/>
      <c r="EB172" s="110"/>
      <c r="EC172" s="110"/>
      <c r="ED172" s="110"/>
      <c r="EE172" s="110"/>
      <c r="EF172" s="110"/>
      <c r="EG172" s="110"/>
      <c r="EH172" s="110"/>
      <c r="EI172" s="110"/>
      <c r="EJ172" s="110"/>
      <c r="EK172" s="110"/>
      <c r="EL172" s="110"/>
      <c r="EM172" s="110"/>
      <c r="EN172" s="110"/>
      <c r="EO172" s="110"/>
      <c r="EP172" s="110"/>
      <c r="EQ172" s="110"/>
      <c r="ER172" s="110"/>
      <c r="ES172" s="110"/>
      <c r="ET172" s="110"/>
      <c r="EU172" s="110"/>
      <c r="EV172" s="110"/>
      <c r="EW172" s="110"/>
      <c r="EX172" s="110"/>
      <c r="EY172" s="110"/>
      <c r="EZ172" s="110"/>
      <c r="FA172" s="110"/>
      <c r="FB172" s="110"/>
      <c r="FC172" s="110"/>
      <c r="FD172" s="110"/>
      <c r="FE172" s="110"/>
      <c r="FF172" s="110"/>
      <c r="FG172" s="110"/>
      <c r="FH172" s="110"/>
      <c r="FI172" s="110"/>
      <c r="FJ172" s="110"/>
      <c r="FK172" s="110"/>
      <c r="FL172" s="110"/>
      <c r="FM172" s="110"/>
      <c r="FN172" s="110"/>
      <c r="FO172" s="110"/>
      <c r="FP172" s="110"/>
      <c r="FQ172" s="110"/>
      <c r="FR172" s="110"/>
      <c r="FS172" s="110"/>
      <c r="FT172" s="110"/>
    </row>
  </sheetData>
  <sheetProtection algorithmName="SHA-512" hashValue="fF5Pcjxwx5mO/9t/SX4jdBYzKWUoGP2paO9FcHsvgmAy5DXzeuhBf+rXokVxIMuG34LOji0iK9v5LxFDDIpZ2Q==" saltValue="+Ok5clrF9Lt1/qCejX9P+w==" spinCount="100000" sheet="1" objects="1" scenarios="1" formatCells="0" selectLockedCells="1"/>
  <mergeCells count="17">
    <mergeCell ref="V27:X27"/>
    <mergeCell ref="O33:S33"/>
    <mergeCell ref="T33:U33"/>
    <mergeCell ref="O31:S31"/>
    <mergeCell ref="O30:S30"/>
    <mergeCell ref="T30:U30"/>
    <mergeCell ref="O32:S32"/>
    <mergeCell ref="T31:U31"/>
    <mergeCell ref="T32:U32"/>
    <mergeCell ref="O27:S27"/>
    <mergeCell ref="V26:X26"/>
    <mergeCell ref="A3:T4"/>
    <mergeCell ref="U3:V4"/>
    <mergeCell ref="B6:G6"/>
    <mergeCell ref="L6:S6"/>
    <mergeCell ref="U6:V6"/>
    <mergeCell ref="B9:J9"/>
  </mergeCells>
  <phoneticPr fontId="0" type="noConversion"/>
  <pageMargins left="0.75" right="0.75" top="1" bottom="0.52" header="0" footer="0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DV242"/>
  <sheetViews>
    <sheetView showGridLines="0" workbookViewId="0">
      <selection activeCell="G16" sqref="G16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9.7109375" hidden="1" customWidth="1"/>
    <col min="4" max="4" width="9.140625" hidden="1" customWidth="1"/>
    <col min="5" max="5" width="9.42578125" customWidth="1"/>
    <col min="6" max="6" width="8.42578125" customWidth="1"/>
    <col min="7" max="7" width="8.7109375" customWidth="1"/>
    <col min="8" max="8" width="10.140625" hidden="1" customWidth="1"/>
    <col min="9" max="9" width="9.7109375" hidden="1" customWidth="1"/>
    <col min="10" max="12" width="7.42578125" hidden="1" customWidth="1"/>
    <col min="13" max="13" width="9.7109375" customWidth="1"/>
    <col min="14" max="14" width="5.140625" customWidth="1"/>
    <col min="16" max="16" width="7.85546875" customWidth="1"/>
    <col min="17" max="17" width="4.140625" customWidth="1"/>
    <col min="18" max="18" width="10.42578125" customWidth="1"/>
  </cols>
  <sheetData>
    <row r="1" spans="1:126" ht="55.5" customHeight="1" x14ac:dyDescent="0.35">
      <c r="A1" s="99"/>
      <c r="B1" s="100"/>
      <c r="C1" s="100"/>
      <c r="D1" s="100"/>
      <c r="E1" s="100" t="s">
        <v>62</v>
      </c>
      <c r="F1" s="99"/>
      <c r="G1" s="101"/>
      <c r="H1" s="101"/>
      <c r="I1" s="101"/>
      <c r="J1" s="101" t="s">
        <v>63</v>
      </c>
      <c r="K1" s="101"/>
      <c r="L1" s="101"/>
      <c r="M1" s="104"/>
      <c r="N1" s="104" t="s">
        <v>66</v>
      </c>
      <c r="O1" s="99"/>
      <c r="P1" s="99"/>
      <c r="Q1" s="99"/>
      <c r="R1" s="99"/>
      <c r="S1" s="105"/>
      <c r="T1" s="105"/>
      <c r="U1" s="105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</row>
    <row r="2" spans="1:126" ht="3" customHeight="1" thickBot="1" x14ac:dyDescent="0.25"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</row>
    <row r="3" spans="1:126" ht="13.5" thickBot="1" x14ac:dyDescent="0.25">
      <c r="A3" s="210" t="s">
        <v>51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2"/>
      <c r="N3" s="25"/>
      <c r="O3" s="1"/>
      <c r="P3" s="1"/>
      <c r="Q3" s="1"/>
      <c r="R3" s="1"/>
      <c r="S3" s="1"/>
      <c r="T3" s="1"/>
      <c r="U3" s="1"/>
      <c r="V3" s="110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</row>
    <row r="4" spans="1:126" x14ac:dyDescent="0.2">
      <c r="A4" s="6" t="s">
        <v>5</v>
      </c>
      <c r="B4" s="7" t="s">
        <v>6</v>
      </c>
      <c r="D4" s="84" t="s">
        <v>52</v>
      </c>
      <c r="E4" s="7" t="s">
        <v>53</v>
      </c>
      <c r="F4" s="7" t="s">
        <v>54</v>
      </c>
      <c r="G4" s="79" t="s">
        <v>8</v>
      </c>
      <c r="H4" s="7" t="s">
        <v>55</v>
      </c>
      <c r="I4" s="7" t="s">
        <v>56</v>
      </c>
      <c r="J4" s="7" t="s">
        <v>10</v>
      </c>
      <c r="K4" s="141"/>
      <c r="L4" s="141"/>
      <c r="M4" s="43" t="s">
        <v>11</v>
      </c>
      <c r="N4" s="44"/>
      <c r="O4" s="88" t="s">
        <v>59</v>
      </c>
      <c r="P4" s="1"/>
      <c r="Q4" s="1"/>
      <c r="R4" s="1"/>
      <c r="S4" s="1"/>
      <c r="T4" s="1"/>
      <c r="U4" s="1"/>
      <c r="V4" s="110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</row>
    <row r="5" spans="1:126" x14ac:dyDescent="0.2">
      <c r="A5" s="157"/>
      <c r="B5" s="158"/>
      <c r="C5" s="85">
        <f>((D5*1.58)/90)*F5</f>
        <v>0</v>
      </c>
      <c r="D5" s="85">
        <f>+E5+A5</f>
        <v>0</v>
      </c>
      <c r="E5" s="158"/>
      <c r="F5" s="158"/>
      <c r="G5" s="158"/>
      <c r="H5" s="66" t="e">
        <f>+((((((C5*C5)*3.1416))-(((E5*E5)*3.1416)))/360)*F5)*(#REF!*2)</f>
        <v>#REF!</v>
      </c>
      <c r="I5" s="66">
        <f t="shared" ref="I5:I34" si="0">(((3.1416*2*C5)/360)*F5)*(B5+0.066)</f>
        <v>0</v>
      </c>
      <c r="J5" s="86">
        <f>(2*(A5+B5))*(C5+0.13)</f>
        <v>0</v>
      </c>
      <c r="K5" s="12">
        <f>IF(AND(J5&gt;0.01,J5&lt;1),1,0)</f>
        <v>0</v>
      </c>
      <c r="L5" s="12">
        <f>IF(AND(K5&gt;0.0001,K5&lt;1.0001),1,J5)</f>
        <v>0</v>
      </c>
      <c r="M5" s="38">
        <f>L5*G5</f>
        <v>0</v>
      </c>
      <c r="N5" s="33"/>
      <c r="O5" s="95">
        <f>((A5+B5)*2)*G5</f>
        <v>0</v>
      </c>
      <c r="P5" s="1"/>
      <c r="Q5" s="1"/>
      <c r="R5" s="1"/>
      <c r="S5" s="1"/>
      <c r="T5" s="1"/>
      <c r="U5" s="1"/>
      <c r="V5" s="110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</row>
    <row r="6" spans="1:126" x14ac:dyDescent="0.2">
      <c r="A6" s="159"/>
      <c r="B6" s="160"/>
      <c r="C6" s="85">
        <f t="shared" ref="C6:C34" si="1">((D6*1.58)/90)*F6</f>
        <v>0</v>
      </c>
      <c r="D6" s="85">
        <f t="shared" ref="D6:D34" si="2">+E6+A6</f>
        <v>0</v>
      </c>
      <c r="E6" s="160"/>
      <c r="F6" s="160"/>
      <c r="G6" s="160"/>
      <c r="H6" s="66" t="e">
        <f>+((((((C6*C6)*3.1416))-(((E6*E6)*3.1416)))/360)*F6)*(#REF!*2)</f>
        <v>#REF!</v>
      </c>
      <c r="I6" s="66">
        <f t="shared" si="0"/>
        <v>0</v>
      </c>
      <c r="J6" s="86">
        <f t="shared" ref="J6:J34" si="3">(2*(A6+B6))*(C6+0.13)</f>
        <v>0</v>
      </c>
      <c r="K6" s="12">
        <f t="shared" ref="K6:K34" si="4">IF(AND(J6&gt;0.01,J6&lt;1),1,0)</f>
        <v>0</v>
      </c>
      <c r="L6" s="12">
        <f t="shared" ref="L6:L34" si="5">IF(AND(K6&gt;0.0001,K6&lt;1.0001),1,J6)</f>
        <v>0</v>
      </c>
      <c r="M6" s="38">
        <f t="shared" ref="M6:M34" si="6">L6*G6</f>
        <v>0</v>
      </c>
      <c r="N6" s="33"/>
      <c r="O6" s="95">
        <f t="shared" ref="O6:O34" si="7">((A6+B6)*2)*G6</f>
        <v>0</v>
      </c>
      <c r="P6" s="1"/>
      <c r="Q6" s="1"/>
      <c r="R6" s="1"/>
      <c r="S6" s="1"/>
      <c r="T6" s="1"/>
      <c r="U6" s="1"/>
      <c r="V6" s="110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</row>
    <row r="7" spans="1:126" x14ac:dyDescent="0.2">
      <c r="A7" s="159"/>
      <c r="B7" s="160"/>
      <c r="C7" s="85">
        <f t="shared" si="1"/>
        <v>0</v>
      </c>
      <c r="D7" s="85">
        <f t="shared" si="2"/>
        <v>0</v>
      </c>
      <c r="E7" s="160"/>
      <c r="F7" s="160"/>
      <c r="G7" s="160"/>
      <c r="H7" s="66" t="e">
        <f>+((((((C7*C7)*3.1416))-(((E7*E7)*3.1416)))/360)*F7)*(#REF!*2)</f>
        <v>#REF!</v>
      </c>
      <c r="I7" s="66">
        <f t="shared" si="0"/>
        <v>0</v>
      </c>
      <c r="J7" s="86">
        <f t="shared" si="3"/>
        <v>0</v>
      </c>
      <c r="K7" s="12">
        <f t="shared" si="4"/>
        <v>0</v>
      </c>
      <c r="L7" s="12">
        <f t="shared" si="5"/>
        <v>0</v>
      </c>
      <c r="M7" s="38">
        <f t="shared" si="6"/>
        <v>0</v>
      </c>
      <c r="N7" s="33"/>
      <c r="O7" s="95">
        <f t="shared" si="7"/>
        <v>0</v>
      </c>
      <c r="P7" s="1"/>
      <c r="Q7" s="1"/>
      <c r="R7" s="1"/>
      <c r="S7" s="1"/>
      <c r="T7" s="1"/>
      <c r="U7" s="1"/>
      <c r="V7" s="110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</row>
    <row r="8" spans="1:126" x14ac:dyDescent="0.2">
      <c r="A8" s="157"/>
      <c r="B8" s="158"/>
      <c r="C8" s="85">
        <f t="shared" si="1"/>
        <v>0</v>
      </c>
      <c r="D8" s="85">
        <f t="shared" si="2"/>
        <v>0</v>
      </c>
      <c r="E8" s="158"/>
      <c r="F8" s="158"/>
      <c r="G8" s="158"/>
      <c r="H8" s="66" t="e">
        <f>+((((((C8*C8)*3.1416))-(((E8*E8)*3.1416)))/360)*F8)*(#REF!*2)</f>
        <v>#REF!</v>
      </c>
      <c r="I8" s="66">
        <f t="shared" si="0"/>
        <v>0</v>
      </c>
      <c r="J8" s="86">
        <f t="shared" si="3"/>
        <v>0</v>
      </c>
      <c r="K8" s="12">
        <f t="shared" si="4"/>
        <v>0</v>
      </c>
      <c r="L8" s="12">
        <f t="shared" si="5"/>
        <v>0</v>
      </c>
      <c r="M8" s="38">
        <f t="shared" si="6"/>
        <v>0</v>
      </c>
      <c r="N8" s="33"/>
      <c r="O8" s="95">
        <f t="shared" si="7"/>
        <v>0</v>
      </c>
      <c r="P8" s="1"/>
      <c r="Q8" s="1"/>
      <c r="R8" s="1"/>
      <c r="S8" s="1"/>
      <c r="T8" s="1"/>
      <c r="U8" s="1"/>
      <c r="V8" s="110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</row>
    <row r="9" spans="1:126" x14ac:dyDescent="0.2">
      <c r="A9" s="157"/>
      <c r="B9" s="158"/>
      <c r="C9" s="85">
        <f t="shared" si="1"/>
        <v>0</v>
      </c>
      <c r="D9" s="85">
        <f t="shared" si="2"/>
        <v>0</v>
      </c>
      <c r="E9" s="158"/>
      <c r="F9" s="158"/>
      <c r="G9" s="158"/>
      <c r="H9" s="66" t="e">
        <f>+((((((C9*C9)*3.1416))-(((E9*E9)*3.1416)))/360)*F9)*(#REF!*2)</f>
        <v>#REF!</v>
      </c>
      <c r="I9" s="66">
        <f t="shared" si="0"/>
        <v>0</v>
      </c>
      <c r="J9" s="86">
        <f t="shared" si="3"/>
        <v>0</v>
      </c>
      <c r="K9" s="12">
        <f t="shared" si="4"/>
        <v>0</v>
      </c>
      <c r="L9" s="12">
        <f t="shared" si="5"/>
        <v>0</v>
      </c>
      <c r="M9" s="38">
        <f t="shared" si="6"/>
        <v>0</v>
      </c>
      <c r="N9" s="33"/>
      <c r="O9" s="95">
        <f t="shared" si="7"/>
        <v>0</v>
      </c>
      <c r="P9" s="1"/>
      <c r="Q9" s="1"/>
      <c r="R9" s="1"/>
      <c r="S9" s="1"/>
      <c r="T9" s="1"/>
      <c r="U9" s="1"/>
      <c r="V9" s="110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</row>
    <row r="10" spans="1:126" x14ac:dyDescent="0.2">
      <c r="A10" s="157"/>
      <c r="B10" s="158"/>
      <c r="C10" s="85">
        <f t="shared" si="1"/>
        <v>0</v>
      </c>
      <c r="D10" s="85">
        <f t="shared" si="2"/>
        <v>0</v>
      </c>
      <c r="E10" s="158"/>
      <c r="F10" s="158"/>
      <c r="G10" s="158"/>
      <c r="H10" s="66" t="e">
        <f>+((((((C10*C10)*3.1416))-(((E10*E10)*3.1416)))/360)*F10)*(#REF!*2)</f>
        <v>#REF!</v>
      </c>
      <c r="I10" s="66">
        <f t="shared" si="0"/>
        <v>0</v>
      </c>
      <c r="J10" s="86">
        <f t="shared" si="3"/>
        <v>0</v>
      </c>
      <c r="K10" s="12">
        <f t="shared" si="4"/>
        <v>0</v>
      </c>
      <c r="L10" s="12">
        <f t="shared" si="5"/>
        <v>0</v>
      </c>
      <c r="M10" s="38">
        <f t="shared" si="6"/>
        <v>0</v>
      </c>
      <c r="N10" s="33"/>
      <c r="O10" s="95">
        <f t="shared" si="7"/>
        <v>0</v>
      </c>
      <c r="P10" s="1"/>
      <c r="Q10" s="1"/>
      <c r="R10" s="1"/>
      <c r="S10" s="1"/>
      <c r="T10" s="1"/>
      <c r="U10" s="1"/>
      <c r="V10" s="110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</row>
    <row r="11" spans="1:126" x14ac:dyDescent="0.2">
      <c r="A11" s="157"/>
      <c r="B11" s="158"/>
      <c r="C11" s="85">
        <f t="shared" si="1"/>
        <v>0</v>
      </c>
      <c r="D11" s="85">
        <f t="shared" si="2"/>
        <v>0</v>
      </c>
      <c r="E11" s="158"/>
      <c r="F11" s="158"/>
      <c r="G11" s="158"/>
      <c r="H11" s="66" t="e">
        <f>+((((((C11*C11)*3.1416))-(((E11*E11)*3.1416)))/360)*F11)*(#REF!*2)</f>
        <v>#REF!</v>
      </c>
      <c r="I11" s="66">
        <f t="shared" si="0"/>
        <v>0</v>
      </c>
      <c r="J11" s="86">
        <f t="shared" si="3"/>
        <v>0</v>
      </c>
      <c r="K11" s="12">
        <f t="shared" si="4"/>
        <v>0</v>
      </c>
      <c r="L11" s="12">
        <f t="shared" si="5"/>
        <v>0</v>
      </c>
      <c r="M11" s="38">
        <f t="shared" si="6"/>
        <v>0</v>
      </c>
      <c r="N11" s="33"/>
      <c r="O11" s="95">
        <f t="shared" si="7"/>
        <v>0</v>
      </c>
      <c r="P11" s="1"/>
      <c r="Q11" s="1"/>
      <c r="R11" s="1"/>
      <c r="S11" s="1"/>
      <c r="T11" s="1"/>
      <c r="U11" s="1"/>
      <c r="V11" s="110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</row>
    <row r="12" spans="1:126" x14ac:dyDescent="0.2">
      <c r="A12" s="157"/>
      <c r="B12" s="158"/>
      <c r="C12" s="85">
        <f t="shared" si="1"/>
        <v>0</v>
      </c>
      <c r="D12" s="85">
        <f t="shared" si="2"/>
        <v>0</v>
      </c>
      <c r="E12" s="158"/>
      <c r="F12" s="158"/>
      <c r="G12" s="158"/>
      <c r="H12" s="66" t="e">
        <f>+((((((C12*C12)*3.1416))-(((E12*E12)*3.1416)))/360)*F12)*(#REF!*2)</f>
        <v>#REF!</v>
      </c>
      <c r="I12" s="66">
        <f t="shared" si="0"/>
        <v>0</v>
      </c>
      <c r="J12" s="86">
        <f t="shared" si="3"/>
        <v>0</v>
      </c>
      <c r="K12" s="12">
        <f t="shared" si="4"/>
        <v>0</v>
      </c>
      <c r="L12" s="12">
        <f t="shared" si="5"/>
        <v>0</v>
      </c>
      <c r="M12" s="38">
        <f t="shared" si="6"/>
        <v>0</v>
      </c>
      <c r="N12" s="33"/>
      <c r="O12" s="95">
        <f t="shared" si="7"/>
        <v>0</v>
      </c>
      <c r="P12" s="1"/>
      <c r="Q12" s="1"/>
      <c r="R12" s="1"/>
      <c r="S12" s="1"/>
      <c r="T12" s="1"/>
      <c r="U12" s="1"/>
      <c r="V12" s="110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</row>
    <row r="13" spans="1:126" x14ac:dyDescent="0.2">
      <c r="A13" s="17"/>
      <c r="B13" s="18"/>
      <c r="C13" s="85">
        <f t="shared" si="1"/>
        <v>0</v>
      </c>
      <c r="D13" s="85">
        <f t="shared" si="2"/>
        <v>0</v>
      </c>
      <c r="E13" s="18"/>
      <c r="F13" s="18"/>
      <c r="G13" s="18"/>
      <c r="H13" s="66" t="e">
        <f>+((((((C13*C13)*3.1416))-(((E13*E13)*3.1416)))/360)*F13)*(#REF!*2)</f>
        <v>#REF!</v>
      </c>
      <c r="I13" s="66">
        <f t="shared" si="0"/>
        <v>0</v>
      </c>
      <c r="J13" s="86">
        <f t="shared" si="3"/>
        <v>0</v>
      </c>
      <c r="K13" s="12">
        <f t="shared" si="4"/>
        <v>0</v>
      </c>
      <c r="L13" s="12">
        <f t="shared" si="5"/>
        <v>0</v>
      </c>
      <c r="M13" s="38">
        <f t="shared" si="6"/>
        <v>0</v>
      </c>
      <c r="N13" s="33"/>
      <c r="O13" s="95">
        <f t="shared" si="7"/>
        <v>0</v>
      </c>
      <c r="P13" s="1"/>
      <c r="Q13" s="1"/>
      <c r="R13" s="1"/>
      <c r="S13" s="1"/>
      <c r="T13" s="1"/>
      <c r="U13" s="1"/>
      <c r="V13" s="110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</row>
    <row r="14" spans="1:126" x14ac:dyDescent="0.2">
      <c r="A14" s="17"/>
      <c r="B14" s="18"/>
      <c r="C14" s="85">
        <f t="shared" si="1"/>
        <v>0</v>
      </c>
      <c r="D14" s="85">
        <f t="shared" si="2"/>
        <v>0</v>
      </c>
      <c r="E14" s="18"/>
      <c r="F14" s="18"/>
      <c r="G14" s="18"/>
      <c r="H14" s="66" t="e">
        <f>+((((((C14*C14)*3.1416))-(((E14*E14)*3.1416)))/360)*F14)*(#REF!*2)</f>
        <v>#REF!</v>
      </c>
      <c r="I14" s="66">
        <f t="shared" si="0"/>
        <v>0</v>
      </c>
      <c r="J14" s="86">
        <f t="shared" si="3"/>
        <v>0</v>
      </c>
      <c r="K14" s="12">
        <f t="shared" si="4"/>
        <v>0</v>
      </c>
      <c r="L14" s="12">
        <f t="shared" si="5"/>
        <v>0</v>
      </c>
      <c r="M14" s="38">
        <f t="shared" si="6"/>
        <v>0</v>
      </c>
      <c r="N14" s="33"/>
      <c r="O14" s="95">
        <f t="shared" si="7"/>
        <v>0</v>
      </c>
      <c r="P14" s="1"/>
      <c r="Q14" s="1"/>
      <c r="R14" s="1"/>
      <c r="S14" s="1"/>
      <c r="T14" s="1"/>
      <c r="U14" s="1"/>
      <c r="V14" s="110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</row>
    <row r="15" spans="1:126" x14ac:dyDescent="0.2">
      <c r="A15" s="17"/>
      <c r="B15" s="18"/>
      <c r="C15" s="85">
        <f t="shared" si="1"/>
        <v>0</v>
      </c>
      <c r="D15" s="85">
        <f t="shared" si="2"/>
        <v>0</v>
      </c>
      <c r="E15" s="18"/>
      <c r="F15" s="18"/>
      <c r="G15" s="18"/>
      <c r="H15" s="66" t="e">
        <f>+((((((C15*C15)*3.1416))-(((E15*E15)*3.1416)))/360)*F15)*(#REF!*2)</f>
        <v>#REF!</v>
      </c>
      <c r="I15" s="66">
        <f t="shared" si="0"/>
        <v>0</v>
      </c>
      <c r="J15" s="86">
        <f t="shared" si="3"/>
        <v>0</v>
      </c>
      <c r="K15" s="12">
        <f t="shared" si="4"/>
        <v>0</v>
      </c>
      <c r="L15" s="12">
        <f t="shared" si="5"/>
        <v>0</v>
      </c>
      <c r="M15" s="38">
        <f t="shared" si="6"/>
        <v>0</v>
      </c>
      <c r="N15" s="33"/>
      <c r="O15" s="95">
        <f t="shared" si="7"/>
        <v>0</v>
      </c>
      <c r="P15" s="1"/>
      <c r="Q15" s="1"/>
      <c r="R15" s="1"/>
      <c r="S15" s="1"/>
      <c r="T15" s="1"/>
      <c r="U15" s="1"/>
      <c r="V15" s="110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</row>
    <row r="16" spans="1:126" x14ac:dyDescent="0.2">
      <c r="A16" s="17"/>
      <c r="B16" s="18"/>
      <c r="C16" s="85">
        <f t="shared" si="1"/>
        <v>0</v>
      </c>
      <c r="D16" s="85">
        <f t="shared" si="2"/>
        <v>0</v>
      </c>
      <c r="E16" s="18"/>
      <c r="F16" s="18"/>
      <c r="G16" s="18"/>
      <c r="H16" s="66" t="e">
        <f>+((((((C16*C16)*3.1416))-(((E16*E16)*3.1416)))/360)*F16)*(#REF!*2)</f>
        <v>#REF!</v>
      </c>
      <c r="I16" s="66">
        <f t="shared" si="0"/>
        <v>0</v>
      </c>
      <c r="J16" s="86">
        <f t="shared" si="3"/>
        <v>0</v>
      </c>
      <c r="K16" s="12">
        <f t="shared" si="4"/>
        <v>0</v>
      </c>
      <c r="L16" s="12">
        <f t="shared" si="5"/>
        <v>0</v>
      </c>
      <c r="M16" s="38">
        <f t="shared" si="6"/>
        <v>0</v>
      </c>
      <c r="N16" s="33"/>
      <c r="O16" s="95">
        <f t="shared" si="7"/>
        <v>0</v>
      </c>
      <c r="P16" s="1"/>
      <c r="Q16" s="1"/>
      <c r="R16" s="1"/>
      <c r="S16" s="1"/>
      <c r="T16" s="1"/>
      <c r="U16" s="1"/>
      <c r="V16" s="110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</row>
    <row r="17" spans="1:126" x14ac:dyDescent="0.2">
      <c r="A17" s="17"/>
      <c r="B17" s="18"/>
      <c r="C17" s="85">
        <f t="shared" si="1"/>
        <v>0</v>
      </c>
      <c r="D17" s="85">
        <f t="shared" si="2"/>
        <v>0</v>
      </c>
      <c r="E17" s="18"/>
      <c r="F17" s="18"/>
      <c r="G17" s="18"/>
      <c r="H17" s="66" t="e">
        <f>+((((((C17*C17)*3.1416))-(((E17*E17)*3.1416)))/360)*F17)*(#REF!*2)</f>
        <v>#REF!</v>
      </c>
      <c r="I17" s="66">
        <f t="shared" si="0"/>
        <v>0</v>
      </c>
      <c r="J17" s="86">
        <f t="shared" si="3"/>
        <v>0</v>
      </c>
      <c r="K17" s="12">
        <f t="shared" si="4"/>
        <v>0</v>
      </c>
      <c r="L17" s="12">
        <f t="shared" si="5"/>
        <v>0</v>
      </c>
      <c r="M17" s="38">
        <f t="shared" si="6"/>
        <v>0</v>
      </c>
      <c r="N17" s="33"/>
      <c r="O17" s="95">
        <f t="shared" si="7"/>
        <v>0</v>
      </c>
      <c r="P17" s="1"/>
      <c r="Q17" s="1"/>
      <c r="R17" s="1"/>
      <c r="S17" s="1"/>
      <c r="T17" s="1"/>
      <c r="U17" s="1"/>
      <c r="V17" s="110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</row>
    <row r="18" spans="1:126" x14ac:dyDescent="0.2">
      <c r="A18" s="17"/>
      <c r="B18" s="18"/>
      <c r="C18" s="85">
        <f t="shared" si="1"/>
        <v>0</v>
      </c>
      <c r="D18" s="85">
        <f t="shared" si="2"/>
        <v>0</v>
      </c>
      <c r="E18" s="18"/>
      <c r="F18" s="18"/>
      <c r="G18" s="18"/>
      <c r="H18" s="66" t="e">
        <f>+((((((C18*C18)*3.1416))-(((E18*E18)*3.1416)))/360)*F18)*(#REF!*2)</f>
        <v>#REF!</v>
      </c>
      <c r="I18" s="66">
        <f t="shared" si="0"/>
        <v>0</v>
      </c>
      <c r="J18" s="86">
        <f t="shared" si="3"/>
        <v>0</v>
      </c>
      <c r="K18" s="12">
        <f t="shared" si="4"/>
        <v>0</v>
      </c>
      <c r="L18" s="12">
        <f t="shared" si="5"/>
        <v>0</v>
      </c>
      <c r="M18" s="38">
        <f t="shared" si="6"/>
        <v>0</v>
      </c>
      <c r="N18" s="33"/>
      <c r="O18" s="95">
        <f t="shared" si="7"/>
        <v>0</v>
      </c>
      <c r="P18" s="1"/>
      <c r="Q18" s="1"/>
      <c r="R18" s="1"/>
      <c r="S18" s="127" t="s">
        <v>67</v>
      </c>
      <c r="T18" s="1"/>
      <c r="U18" s="1"/>
      <c r="V18" s="110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</row>
    <row r="19" spans="1:126" ht="13.5" thickBot="1" x14ac:dyDescent="0.25">
      <c r="A19" s="17"/>
      <c r="B19" s="18"/>
      <c r="C19" s="85">
        <f t="shared" si="1"/>
        <v>0</v>
      </c>
      <c r="D19" s="85">
        <f t="shared" si="2"/>
        <v>0</v>
      </c>
      <c r="E19" s="18"/>
      <c r="F19" s="18"/>
      <c r="G19" s="18"/>
      <c r="H19" s="66" t="e">
        <f>+((((((C19*C19)*3.1416))-(((E19*E19)*3.1416)))/360)*F19)*(#REF!*2)</f>
        <v>#REF!</v>
      </c>
      <c r="I19" s="66">
        <f t="shared" si="0"/>
        <v>0</v>
      </c>
      <c r="J19" s="86">
        <f t="shared" si="3"/>
        <v>0</v>
      </c>
      <c r="K19" s="12">
        <f t="shared" si="4"/>
        <v>0</v>
      </c>
      <c r="L19" s="12">
        <f t="shared" si="5"/>
        <v>0</v>
      </c>
      <c r="M19" s="38">
        <f t="shared" si="6"/>
        <v>0</v>
      </c>
      <c r="N19" s="33"/>
      <c r="O19" s="95">
        <f t="shared" si="7"/>
        <v>0</v>
      </c>
      <c r="P19" s="1"/>
      <c r="Q19" s="1"/>
      <c r="R19" s="1"/>
      <c r="S19" s="1"/>
      <c r="T19" s="1"/>
      <c r="U19" s="1"/>
      <c r="V19" s="110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</row>
    <row r="20" spans="1:126" ht="13.5" thickBot="1" x14ac:dyDescent="0.25">
      <c r="A20" s="17"/>
      <c r="B20" s="18"/>
      <c r="C20" s="85">
        <f t="shared" si="1"/>
        <v>0</v>
      </c>
      <c r="D20" s="85">
        <f t="shared" si="2"/>
        <v>0</v>
      </c>
      <c r="E20" s="18"/>
      <c r="F20" s="18"/>
      <c r="G20" s="18"/>
      <c r="H20" s="66" t="e">
        <f>+((((((C20*C20)*3.1416))-(((E20*E20)*3.1416)))/360)*F20)*(#REF!*2)</f>
        <v>#REF!</v>
      </c>
      <c r="I20" s="66">
        <f t="shared" si="0"/>
        <v>0</v>
      </c>
      <c r="J20" s="86">
        <f t="shared" si="3"/>
        <v>0</v>
      </c>
      <c r="K20" s="12">
        <f t="shared" si="4"/>
        <v>0</v>
      </c>
      <c r="L20" s="12">
        <f t="shared" si="5"/>
        <v>0</v>
      </c>
      <c r="M20" s="38">
        <f t="shared" si="6"/>
        <v>0</v>
      </c>
      <c r="N20" s="33"/>
      <c r="O20" s="95">
        <f t="shared" si="7"/>
        <v>0</v>
      </c>
      <c r="P20" s="1"/>
      <c r="Q20" s="1"/>
      <c r="R20" s="1"/>
      <c r="S20" s="1"/>
      <c r="T20" s="69" t="s">
        <v>8</v>
      </c>
      <c r="U20" s="72" t="s">
        <v>11</v>
      </c>
      <c r="V20" s="110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</row>
    <row r="21" spans="1:126" ht="13.5" thickBot="1" x14ac:dyDescent="0.25">
      <c r="A21" s="17"/>
      <c r="B21" s="18"/>
      <c r="C21" s="85">
        <f t="shared" si="1"/>
        <v>0</v>
      </c>
      <c r="D21" s="85">
        <f t="shared" si="2"/>
        <v>0</v>
      </c>
      <c r="E21" s="18"/>
      <c r="F21" s="18"/>
      <c r="G21" s="18"/>
      <c r="H21" s="66" t="e">
        <f>+((((((C21*C21)*3.1416))-(((E21*E21)*3.1416)))/360)*F21)*(#REF!*2)</f>
        <v>#REF!</v>
      </c>
      <c r="I21" s="66">
        <f t="shared" si="0"/>
        <v>0</v>
      </c>
      <c r="J21" s="86">
        <f t="shared" si="3"/>
        <v>0</v>
      </c>
      <c r="K21" s="12">
        <f t="shared" si="4"/>
        <v>0</v>
      </c>
      <c r="L21" s="12">
        <f t="shared" si="5"/>
        <v>0</v>
      </c>
      <c r="M21" s="38">
        <f t="shared" si="6"/>
        <v>0</v>
      </c>
      <c r="N21" s="33"/>
      <c r="O21" s="95">
        <f t="shared" si="7"/>
        <v>0</v>
      </c>
      <c r="P21" s="93"/>
      <c r="Q21" s="213" t="s">
        <v>15</v>
      </c>
      <c r="R21" s="214"/>
      <c r="S21" s="215"/>
      <c r="T21" s="92">
        <f>SUM(G5:G34)</f>
        <v>0</v>
      </c>
      <c r="U21" s="46">
        <f>SUM(M5:M34)</f>
        <v>0</v>
      </c>
      <c r="V21" s="110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</row>
    <row r="22" spans="1:126" x14ac:dyDescent="0.2">
      <c r="A22" s="17"/>
      <c r="B22" s="18"/>
      <c r="C22" s="85">
        <f t="shared" si="1"/>
        <v>0</v>
      </c>
      <c r="D22" s="85">
        <f t="shared" si="2"/>
        <v>0</v>
      </c>
      <c r="E22" s="18"/>
      <c r="F22" s="18"/>
      <c r="G22" s="18"/>
      <c r="H22" s="66" t="e">
        <f>+((((((C22*C22)*3.1416))-(((E22*E22)*3.1416)))/360)*F22)*(#REF!*2)</f>
        <v>#REF!</v>
      </c>
      <c r="I22" s="66">
        <f t="shared" si="0"/>
        <v>0</v>
      </c>
      <c r="J22" s="86">
        <f t="shared" si="3"/>
        <v>0</v>
      </c>
      <c r="K22" s="12">
        <f t="shared" si="4"/>
        <v>0</v>
      </c>
      <c r="L22" s="12">
        <f t="shared" si="5"/>
        <v>0</v>
      </c>
      <c r="M22" s="38">
        <f t="shared" si="6"/>
        <v>0</v>
      </c>
      <c r="N22" s="33"/>
      <c r="O22" s="95">
        <f t="shared" si="7"/>
        <v>0</v>
      </c>
      <c r="P22" s="1"/>
      <c r="Q22" s="1"/>
      <c r="R22" s="1"/>
      <c r="S22" s="1"/>
      <c r="T22" s="1"/>
      <c r="U22" s="1"/>
      <c r="V22" s="110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</row>
    <row r="23" spans="1:126" x14ac:dyDescent="0.2">
      <c r="A23" s="17"/>
      <c r="B23" s="18"/>
      <c r="C23" s="85">
        <f t="shared" si="1"/>
        <v>0</v>
      </c>
      <c r="D23" s="85">
        <f t="shared" si="2"/>
        <v>0</v>
      </c>
      <c r="E23" s="18"/>
      <c r="F23" s="18"/>
      <c r="G23" s="18"/>
      <c r="H23" s="66" t="e">
        <f>+((((((C23*C23)*3.1416))-(((E23*E23)*3.1416)))/360)*F23)*(#REF!*2)</f>
        <v>#REF!</v>
      </c>
      <c r="I23" s="66">
        <f t="shared" si="0"/>
        <v>0</v>
      </c>
      <c r="J23" s="86">
        <f t="shared" si="3"/>
        <v>0</v>
      </c>
      <c r="K23" s="12">
        <f t="shared" si="4"/>
        <v>0</v>
      </c>
      <c r="L23" s="12">
        <f t="shared" si="5"/>
        <v>0</v>
      </c>
      <c r="M23" s="38">
        <f t="shared" si="6"/>
        <v>0</v>
      </c>
      <c r="N23" s="33"/>
      <c r="O23" s="95">
        <f t="shared" si="7"/>
        <v>0</v>
      </c>
      <c r="P23" s="1"/>
      <c r="Q23" s="195" t="s">
        <v>60</v>
      </c>
      <c r="R23" s="195"/>
      <c r="S23" s="195"/>
      <c r="T23" s="209">
        <f>SUM(O5:O34)</f>
        <v>0</v>
      </c>
      <c r="U23" s="209"/>
      <c r="V23" s="110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</row>
    <row r="24" spans="1:126" x14ac:dyDescent="0.2">
      <c r="A24" s="17"/>
      <c r="B24" s="18"/>
      <c r="C24" s="85">
        <f t="shared" si="1"/>
        <v>0</v>
      </c>
      <c r="D24" s="85">
        <f t="shared" si="2"/>
        <v>0</v>
      </c>
      <c r="E24" s="18"/>
      <c r="F24" s="18"/>
      <c r="G24" s="18"/>
      <c r="H24" s="66" t="e">
        <f>+((((((C24*C24)*3.1416))-(((E24*E24)*3.1416)))/360)*F24)*(#REF!*2)</f>
        <v>#REF!</v>
      </c>
      <c r="I24" s="66">
        <f t="shared" si="0"/>
        <v>0</v>
      </c>
      <c r="J24" s="86">
        <f t="shared" si="3"/>
        <v>0</v>
      </c>
      <c r="K24" s="12">
        <f t="shared" si="4"/>
        <v>0</v>
      </c>
      <c r="L24" s="12">
        <f t="shared" si="5"/>
        <v>0</v>
      </c>
      <c r="M24" s="38">
        <f t="shared" si="6"/>
        <v>0</v>
      </c>
      <c r="N24" s="33"/>
      <c r="O24" s="95">
        <f t="shared" si="7"/>
        <v>0</v>
      </c>
      <c r="P24" s="1"/>
      <c r="Q24" s="198" t="s">
        <v>57</v>
      </c>
      <c r="R24" s="199"/>
      <c r="S24" s="200"/>
      <c r="T24" s="209">
        <f>T21*8</f>
        <v>0</v>
      </c>
      <c r="U24" s="209"/>
      <c r="V24" s="110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</row>
    <row r="25" spans="1:126" x14ac:dyDescent="0.2">
      <c r="A25" s="17"/>
      <c r="B25" s="18"/>
      <c r="C25" s="85">
        <f t="shared" si="1"/>
        <v>0</v>
      </c>
      <c r="D25" s="85">
        <f t="shared" si="2"/>
        <v>0</v>
      </c>
      <c r="E25" s="18"/>
      <c r="F25" s="18"/>
      <c r="G25" s="18"/>
      <c r="H25" s="66" t="e">
        <f>+((((((C25*C25)*3.1416))-(((E25*E25)*3.1416)))/360)*F25)*(#REF!*2)</f>
        <v>#REF!</v>
      </c>
      <c r="I25" s="66">
        <f t="shared" si="0"/>
        <v>0</v>
      </c>
      <c r="J25" s="86">
        <f t="shared" si="3"/>
        <v>0</v>
      </c>
      <c r="K25" s="12">
        <f t="shared" si="4"/>
        <v>0</v>
      </c>
      <c r="L25" s="12">
        <f t="shared" si="5"/>
        <v>0</v>
      </c>
      <c r="M25" s="38">
        <f t="shared" si="6"/>
        <v>0</v>
      </c>
      <c r="N25" s="33"/>
      <c r="O25" s="95">
        <f t="shared" si="7"/>
        <v>0</v>
      </c>
      <c r="P25" s="1"/>
      <c r="Q25" s="198" t="s">
        <v>58</v>
      </c>
      <c r="R25" s="199"/>
      <c r="S25" s="200"/>
      <c r="T25" s="209">
        <f>T21*4</f>
        <v>0</v>
      </c>
      <c r="U25" s="209"/>
      <c r="V25" s="110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</row>
    <row r="26" spans="1:126" x14ac:dyDescent="0.2">
      <c r="A26" s="17"/>
      <c r="B26" s="18"/>
      <c r="C26" s="85">
        <f t="shared" si="1"/>
        <v>0</v>
      </c>
      <c r="D26" s="85">
        <f t="shared" si="2"/>
        <v>0</v>
      </c>
      <c r="E26" s="18"/>
      <c r="F26" s="18"/>
      <c r="G26" s="18"/>
      <c r="H26" s="66" t="e">
        <f>+((((((C26*C26)*3.1416))-(((E26*E26)*3.1416)))/360)*F26)*(#REF!*2)</f>
        <v>#REF!</v>
      </c>
      <c r="I26" s="66">
        <f t="shared" si="0"/>
        <v>0</v>
      </c>
      <c r="J26" s="86">
        <f t="shared" si="3"/>
        <v>0</v>
      </c>
      <c r="K26" s="12">
        <f t="shared" si="4"/>
        <v>0</v>
      </c>
      <c r="L26" s="12">
        <f t="shared" si="5"/>
        <v>0</v>
      </c>
      <c r="M26" s="38">
        <f t="shared" si="6"/>
        <v>0</v>
      </c>
      <c r="N26" s="33"/>
      <c r="O26" s="95">
        <f t="shared" si="7"/>
        <v>0</v>
      </c>
      <c r="P26" s="1"/>
      <c r="Q26" s="198" t="s">
        <v>61</v>
      </c>
      <c r="R26" s="199"/>
      <c r="S26" s="200"/>
      <c r="T26" s="209">
        <f>SUM(O5:O34)</f>
        <v>0</v>
      </c>
      <c r="U26" s="209"/>
      <c r="V26" s="110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</row>
    <row r="27" spans="1:126" x14ac:dyDescent="0.2">
      <c r="A27" s="17"/>
      <c r="B27" s="18"/>
      <c r="C27" s="85">
        <f t="shared" si="1"/>
        <v>0</v>
      </c>
      <c r="D27" s="85">
        <f t="shared" si="2"/>
        <v>0</v>
      </c>
      <c r="E27" s="18"/>
      <c r="F27" s="18"/>
      <c r="G27" s="18"/>
      <c r="H27" s="66" t="e">
        <f>+((((((C27*C27)*3.1416))-(((E27*E27)*3.1416)))/360)*F27)*(#REF!*2)</f>
        <v>#REF!</v>
      </c>
      <c r="I27" s="66">
        <f t="shared" si="0"/>
        <v>0</v>
      </c>
      <c r="J27" s="86">
        <f t="shared" si="3"/>
        <v>0</v>
      </c>
      <c r="K27" s="12">
        <f t="shared" si="4"/>
        <v>0</v>
      </c>
      <c r="L27" s="12">
        <f t="shared" si="5"/>
        <v>0</v>
      </c>
      <c r="M27" s="38">
        <f t="shared" si="6"/>
        <v>0</v>
      </c>
      <c r="N27" s="33"/>
      <c r="O27" s="95">
        <f t="shared" si="7"/>
        <v>0</v>
      </c>
      <c r="P27" s="1"/>
      <c r="Q27" s="1"/>
      <c r="R27" s="1"/>
      <c r="S27" s="1"/>
      <c r="T27" s="1"/>
      <c r="U27" s="1"/>
      <c r="V27" s="110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</row>
    <row r="28" spans="1:126" x14ac:dyDescent="0.2">
      <c r="A28" s="17"/>
      <c r="B28" s="18"/>
      <c r="C28" s="85">
        <f t="shared" si="1"/>
        <v>0</v>
      </c>
      <c r="D28" s="85">
        <f t="shared" si="2"/>
        <v>0</v>
      </c>
      <c r="E28" s="18"/>
      <c r="F28" s="18"/>
      <c r="G28" s="18"/>
      <c r="H28" s="66" t="e">
        <f>+((((((C28*C28)*3.1416))-(((E28*E28)*3.1416)))/360)*F28)*(#REF!*2)</f>
        <v>#REF!</v>
      </c>
      <c r="I28" s="66">
        <f t="shared" si="0"/>
        <v>0</v>
      </c>
      <c r="J28" s="86">
        <f t="shared" si="3"/>
        <v>0</v>
      </c>
      <c r="K28" s="12">
        <f t="shared" si="4"/>
        <v>0</v>
      </c>
      <c r="L28" s="12">
        <f t="shared" si="5"/>
        <v>0</v>
      </c>
      <c r="M28" s="38">
        <f t="shared" si="6"/>
        <v>0</v>
      </c>
      <c r="N28" s="33"/>
      <c r="O28" s="95">
        <f t="shared" si="7"/>
        <v>0</v>
      </c>
      <c r="P28" s="1"/>
      <c r="Q28" s="1"/>
      <c r="R28" s="1"/>
      <c r="S28" s="1"/>
      <c r="T28" s="1"/>
      <c r="U28" s="1"/>
      <c r="V28" s="110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</row>
    <row r="29" spans="1:126" x14ac:dyDescent="0.2">
      <c r="A29" s="17"/>
      <c r="B29" s="18"/>
      <c r="C29" s="85">
        <f t="shared" si="1"/>
        <v>0</v>
      </c>
      <c r="D29" s="85">
        <f t="shared" si="2"/>
        <v>0</v>
      </c>
      <c r="E29" s="18"/>
      <c r="F29" s="18"/>
      <c r="G29" s="18"/>
      <c r="H29" s="66" t="e">
        <f>+((((((C29*C29)*3.1416))-(((E29*E29)*3.1416)))/360)*F29)*(#REF!*2)</f>
        <v>#REF!</v>
      </c>
      <c r="I29" s="66">
        <f t="shared" si="0"/>
        <v>0</v>
      </c>
      <c r="J29" s="86">
        <f t="shared" si="3"/>
        <v>0</v>
      </c>
      <c r="K29" s="12">
        <f t="shared" si="4"/>
        <v>0</v>
      </c>
      <c r="L29" s="12">
        <f t="shared" si="5"/>
        <v>0</v>
      </c>
      <c r="M29" s="38">
        <f t="shared" si="6"/>
        <v>0</v>
      </c>
      <c r="N29" s="33"/>
      <c r="O29" s="95">
        <f t="shared" si="7"/>
        <v>0</v>
      </c>
      <c r="P29" s="1"/>
      <c r="Q29" s="1"/>
      <c r="R29" s="1"/>
      <c r="S29" s="1"/>
      <c r="T29" s="1"/>
      <c r="U29" s="1"/>
      <c r="V29" s="110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</row>
    <row r="30" spans="1:126" x14ac:dyDescent="0.2">
      <c r="A30" s="17"/>
      <c r="B30" s="18"/>
      <c r="C30" s="85">
        <f t="shared" si="1"/>
        <v>0</v>
      </c>
      <c r="D30" s="85">
        <f t="shared" si="2"/>
        <v>0</v>
      </c>
      <c r="E30" s="18"/>
      <c r="F30" s="18"/>
      <c r="G30" s="18"/>
      <c r="H30" s="66" t="e">
        <f>+((((((C30*C30)*3.1416))-(((E30*E30)*3.1416)))/360)*F30)*(#REF!*2)</f>
        <v>#REF!</v>
      </c>
      <c r="I30" s="66">
        <f t="shared" si="0"/>
        <v>0</v>
      </c>
      <c r="J30" s="86">
        <f t="shared" si="3"/>
        <v>0</v>
      </c>
      <c r="K30" s="12">
        <f t="shared" si="4"/>
        <v>0</v>
      </c>
      <c r="L30" s="12">
        <f t="shared" si="5"/>
        <v>0</v>
      </c>
      <c r="M30" s="38">
        <f t="shared" si="6"/>
        <v>0</v>
      </c>
      <c r="N30" s="1"/>
      <c r="O30" s="95">
        <f t="shared" si="7"/>
        <v>0</v>
      </c>
      <c r="P30" s="1"/>
      <c r="Q30" s="1"/>
      <c r="R30" s="1"/>
      <c r="S30" s="1"/>
      <c r="T30" s="1"/>
      <c r="U30" s="1"/>
      <c r="V30" s="110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</row>
    <row r="31" spans="1:126" x14ac:dyDescent="0.2">
      <c r="A31" s="17"/>
      <c r="B31" s="18"/>
      <c r="C31" s="85">
        <f t="shared" si="1"/>
        <v>0</v>
      </c>
      <c r="D31" s="85">
        <f t="shared" si="2"/>
        <v>0</v>
      </c>
      <c r="E31" s="18"/>
      <c r="F31" s="18"/>
      <c r="G31" s="18"/>
      <c r="H31" s="66" t="e">
        <f>+((((((C31*C31)*3.1416))-(((E31*E31)*3.1416)))/360)*F31)*(#REF!*2)</f>
        <v>#REF!</v>
      </c>
      <c r="I31" s="66">
        <f t="shared" si="0"/>
        <v>0</v>
      </c>
      <c r="J31" s="86">
        <f t="shared" si="3"/>
        <v>0</v>
      </c>
      <c r="K31" s="12">
        <f t="shared" si="4"/>
        <v>0</v>
      </c>
      <c r="L31" s="12">
        <f t="shared" si="5"/>
        <v>0</v>
      </c>
      <c r="M31" s="38">
        <f t="shared" si="6"/>
        <v>0</v>
      </c>
      <c r="N31" s="1"/>
      <c r="O31" s="95">
        <f t="shared" si="7"/>
        <v>0</v>
      </c>
      <c r="P31" s="1"/>
      <c r="Q31" s="1"/>
      <c r="R31" s="1"/>
      <c r="S31" s="1"/>
      <c r="T31" s="1"/>
      <c r="U31" s="1"/>
      <c r="V31" s="110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</row>
    <row r="32" spans="1:126" x14ac:dyDescent="0.2">
      <c r="A32" s="17"/>
      <c r="B32" s="18"/>
      <c r="C32" s="85">
        <f t="shared" si="1"/>
        <v>0</v>
      </c>
      <c r="D32" s="85">
        <f t="shared" si="2"/>
        <v>0</v>
      </c>
      <c r="E32" s="18"/>
      <c r="F32" s="18"/>
      <c r="G32" s="18"/>
      <c r="H32" s="66" t="e">
        <f>+((((((C32*C32)*3.1416))-(((E32*E32)*3.1416)))/360)*F32)*(#REF!*2)</f>
        <v>#REF!</v>
      </c>
      <c r="I32" s="66">
        <f t="shared" si="0"/>
        <v>0</v>
      </c>
      <c r="J32" s="86">
        <f t="shared" si="3"/>
        <v>0</v>
      </c>
      <c r="K32" s="12">
        <f t="shared" si="4"/>
        <v>0</v>
      </c>
      <c r="L32" s="12">
        <f t="shared" si="5"/>
        <v>0</v>
      </c>
      <c r="M32" s="38">
        <f t="shared" si="6"/>
        <v>0</v>
      </c>
      <c r="N32" s="1"/>
      <c r="O32" s="95">
        <f t="shared" si="7"/>
        <v>0</v>
      </c>
      <c r="P32" s="1"/>
      <c r="Q32" s="1"/>
      <c r="R32" s="1"/>
      <c r="S32" s="1"/>
      <c r="T32" s="1"/>
      <c r="U32" s="1"/>
      <c r="V32" s="110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</row>
    <row r="33" spans="1:126" x14ac:dyDescent="0.2">
      <c r="A33" s="17"/>
      <c r="B33" s="18"/>
      <c r="C33" s="85">
        <f t="shared" si="1"/>
        <v>0</v>
      </c>
      <c r="D33" s="85">
        <f t="shared" si="2"/>
        <v>0</v>
      </c>
      <c r="E33" s="18"/>
      <c r="F33" s="18"/>
      <c r="G33" s="18"/>
      <c r="H33" s="66" t="e">
        <f>+((((((C33*C33)*3.1416))-(((E33*E33)*3.1416)))/360)*F33)*(#REF!*2)</f>
        <v>#REF!</v>
      </c>
      <c r="I33" s="66">
        <f t="shared" si="0"/>
        <v>0</v>
      </c>
      <c r="J33" s="86">
        <f t="shared" si="3"/>
        <v>0</v>
      </c>
      <c r="K33" s="12">
        <f t="shared" si="4"/>
        <v>0</v>
      </c>
      <c r="L33" s="12">
        <f t="shared" si="5"/>
        <v>0</v>
      </c>
      <c r="M33" s="38">
        <f t="shared" si="6"/>
        <v>0</v>
      </c>
      <c r="N33" s="1"/>
      <c r="O33" s="95">
        <f t="shared" si="7"/>
        <v>0</v>
      </c>
      <c r="P33" s="1"/>
      <c r="Q33" s="1"/>
      <c r="R33" s="1"/>
      <c r="S33" s="1"/>
      <c r="T33" s="1"/>
      <c r="U33" s="1"/>
      <c r="V33" s="110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</row>
    <row r="34" spans="1:126" x14ac:dyDescent="0.2">
      <c r="A34" s="17"/>
      <c r="B34" s="18"/>
      <c r="C34" s="85">
        <f t="shared" si="1"/>
        <v>0</v>
      </c>
      <c r="D34" s="85">
        <f t="shared" si="2"/>
        <v>0</v>
      </c>
      <c r="E34" s="18"/>
      <c r="F34" s="18"/>
      <c r="G34" s="18"/>
      <c r="H34" s="66" t="e">
        <f>+((((((C34*C34)*3.1416))-(((E34*E34)*3.1416)))/360)*F34)*(#REF!*2)</f>
        <v>#REF!</v>
      </c>
      <c r="I34" s="66">
        <f t="shared" si="0"/>
        <v>0</v>
      </c>
      <c r="J34" s="86">
        <f t="shared" si="3"/>
        <v>0</v>
      </c>
      <c r="K34" s="12">
        <f t="shared" si="4"/>
        <v>0</v>
      </c>
      <c r="L34" s="12">
        <f t="shared" si="5"/>
        <v>0</v>
      </c>
      <c r="M34" s="38">
        <f t="shared" si="6"/>
        <v>0</v>
      </c>
      <c r="N34" s="1"/>
      <c r="O34" s="95">
        <f t="shared" si="7"/>
        <v>0</v>
      </c>
      <c r="P34" s="1"/>
      <c r="Q34" s="1"/>
      <c r="R34" s="49"/>
      <c r="S34" s="1"/>
      <c r="T34" s="1"/>
      <c r="U34" s="1"/>
      <c r="V34" s="110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17"/>
      <c r="CT34" s="117"/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17"/>
      <c r="DH34" s="117"/>
      <c r="DI34" s="117"/>
      <c r="DJ34" s="117"/>
      <c r="DK34" s="117"/>
      <c r="DL34" s="117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</row>
    <row r="35" spans="1:126" x14ac:dyDescent="0.2">
      <c r="A35" s="111"/>
      <c r="B35" s="111"/>
      <c r="C35" s="120"/>
      <c r="D35" s="111"/>
      <c r="E35" s="111"/>
      <c r="F35" s="111"/>
      <c r="G35" s="111"/>
      <c r="H35" s="111"/>
      <c r="I35" s="111"/>
      <c r="J35" s="112"/>
      <c r="K35" s="112"/>
      <c r="L35" s="112"/>
      <c r="M35" s="111"/>
      <c r="N35" s="110"/>
      <c r="O35" s="110"/>
      <c r="P35" s="110"/>
      <c r="Q35" s="110"/>
      <c r="R35" s="118"/>
      <c r="S35" s="110"/>
      <c r="T35" s="110"/>
      <c r="U35" s="110"/>
      <c r="V35" s="110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</row>
    <row r="36" spans="1:126" x14ac:dyDescent="0.2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</row>
    <row r="37" spans="1:126" x14ac:dyDescent="0.2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</row>
    <row r="38" spans="1:126" x14ac:dyDescent="0.2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117"/>
      <c r="CZ38" s="117"/>
      <c r="DA38" s="117"/>
      <c r="DB38" s="117"/>
      <c r="DC38" s="117"/>
      <c r="DD38" s="117"/>
    </row>
    <row r="39" spans="1:126" x14ac:dyDescent="0.2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</row>
    <row r="40" spans="1:126" x14ac:dyDescent="0.2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</row>
    <row r="41" spans="1:126" s="87" customFormat="1" ht="26.25" x14ac:dyDescent="0.4">
      <c r="A41" s="121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</row>
    <row r="42" spans="1:126" x14ac:dyDescent="0.2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</row>
    <row r="43" spans="1:126" x14ac:dyDescent="0.2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</row>
    <row r="44" spans="1:126" x14ac:dyDescent="0.2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</row>
    <row r="45" spans="1:126" x14ac:dyDescent="0.2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7"/>
      <c r="CI45" s="117"/>
      <c r="CJ45" s="117"/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7"/>
      <c r="CV45" s="117"/>
      <c r="CW45" s="117"/>
      <c r="CX45" s="117"/>
      <c r="CY45" s="117"/>
      <c r="CZ45" s="117"/>
      <c r="DA45" s="117"/>
      <c r="DB45" s="117"/>
      <c r="DC45" s="117"/>
      <c r="DD45" s="117"/>
    </row>
    <row r="46" spans="1:126" x14ac:dyDescent="0.2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</row>
    <row r="47" spans="1:126" x14ac:dyDescent="0.2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</row>
    <row r="48" spans="1:126" x14ac:dyDescent="0.2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  <c r="CX48" s="117"/>
      <c r="CY48" s="117"/>
      <c r="CZ48" s="117"/>
      <c r="DA48" s="117"/>
      <c r="DB48" s="117"/>
      <c r="DC48" s="117"/>
      <c r="DD48" s="117"/>
    </row>
    <row r="49" spans="1:108" x14ac:dyDescent="0.2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  <c r="CT49" s="117"/>
      <c r="CU49" s="117"/>
      <c r="CV49" s="117"/>
      <c r="CW49" s="117"/>
      <c r="CX49" s="117"/>
      <c r="CY49" s="117"/>
      <c r="CZ49" s="117"/>
      <c r="DA49" s="117"/>
      <c r="DB49" s="117"/>
      <c r="DC49" s="117"/>
      <c r="DD49" s="117"/>
    </row>
    <row r="50" spans="1:108" x14ac:dyDescent="0.2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117"/>
      <c r="CZ50" s="117"/>
      <c r="DA50" s="117"/>
      <c r="DB50" s="117"/>
      <c r="DC50" s="117"/>
      <c r="DD50" s="117"/>
    </row>
    <row r="51" spans="1:108" x14ac:dyDescent="0.2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7"/>
      <c r="CI51" s="117"/>
      <c r="CJ51" s="117"/>
      <c r="CK51" s="117"/>
      <c r="CL51" s="117"/>
      <c r="CM51" s="117"/>
      <c r="CN51" s="117"/>
      <c r="CO51" s="117"/>
      <c r="CP51" s="117"/>
      <c r="CQ51" s="117"/>
      <c r="CR51" s="117"/>
      <c r="CS51" s="117"/>
      <c r="CT51" s="117"/>
      <c r="CU51" s="117"/>
      <c r="CV51" s="117"/>
      <c r="CW51" s="117"/>
      <c r="CX51" s="117"/>
      <c r="CY51" s="117"/>
      <c r="CZ51" s="117"/>
      <c r="DA51" s="117"/>
      <c r="DB51" s="117"/>
      <c r="DC51" s="117"/>
      <c r="DD51" s="117"/>
    </row>
    <row r="52" spans="1:108" x14ac:dyDescent="0.2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</row>
    <row r="53" spans="1:108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</row>
    <row r="54" spans="1:108" x14ac:dyDescent="0.2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</row>
    <row r="55" spans="1:108" x14ac:dyDescent="0.2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117"/>
      <c r="CJ55" s="117"/>
      <c r="CK55" s="117"/>
      <c r="CL55" s="117"/>
      <c r="CM55" s="117"/>
      <c r="CN55" s="117"/>
      <c r="CO55" s="117"/>
      <c r="CP55" s="117"/>
      <c r="CQ55" s="117"/>
      <c r="CR55" s="117"/>
      <c r="CS55" s="117"/>
      <c r="CT55" s="117"/>
      <c r="CU55" s="117"/>
      <c r="CV55" s="117"/>
      <c r="CW55" s="117"/>
      <c r="CX55" s="117"/>
      <c r="CY55" s="117"/>
      <c r="CZ55" s="117"/>
      <c r="DA55" s="117"/>
      <c r="DB55" s="117"/>
      <c r="DC55" s="117"/>
      <c r="DD55" s="117"/>
    </row>
    <row r="56" spans="1:108" x14ac:dyDescent="0.2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  <c r="CX56" s="117"/>
      <c r="CY56" s="117"/>
      <c r="CZ56" s="117"/>
      <c r="DA56" s="117"/>
      <c r="DB56" s="117"/>
      <c r="DC56" s="117"/>
      <c r="DD56" s="117"/>
    </row>
    <row r="57" spans="1:108" x14ac:dyDescent="0.2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7"/>
      <c r="DA57" s="117"/>
      <c r="DB57" s="117"/>
      <c r="DC57" s="117"/>
      <c r="DD57" s="117"/>
    </row>
    <row r="58" spans="1:108" x14ac:dyDescent="0.2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  <c r="CX58" s="117"/>
      <c r="CY58" s="117"/>
      <c r="CZ58" s="117"/>
      <c r="DA58" s="117"/>
      <c r="DB58" s="117"/>
      <c r="DC58" s="117"/>
      <c r="DD58" s="117"/>
    </row>
    <row r="59" spans="1:108" x14ac:dyDescent="0.2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7"/>
      <c r="CI59" s="117"/>
      <c r="CJ59" s="117"/>
      <c r="CK59" s="117"/>
      <c r="CL59" s="117"/>
      <c r="CM59" s="117"/>
      <c r="CN59" s="117"/>
      <c r="CO59" s="117"/>
      <c r="CP59" s="117"/>
      <c r="CQ59" s="117"/>
      <c r="CR59" s="117"/>
      <c r="CS59" s="117"/>
      <c r="CT59" s="117"/>
      <c r="CU59" s="117"/>
      <c r="CV59" s="117"/>
      <c r="CW59" s="117"/>
      <c r="CX59" s="117"/>
      <c r="CY59" s="117"/>
      <c r="CZ59" s="117"/>
      <c r="DA59" s="117"/>
      <c r="DB59" s="117"/>
      <c r="DC59" s="117"/>
      <c r="DD59" s="117"/>
    </row>
    <row r="60" spans="1:108" x14ac:dyDescent="0.2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117"/>
      <c r="CZ60" s="117"/>
      <c r="DA60" s="117"/>
      <c r="DB60" s="117"/>
      <c r="DC60" s="117"/>
      <c r="DD60" s="117"/>
    </row>
    <row r="61" spans="1:108" x14ac:dyDescent="0.2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7"/>
      <c r="CI61" s="117"/>
      <c r="CJ61" s="117"/>
      <c r="CK61" s="117"/>
      <c r="CL61" s="117"/>
      <c r="CM61" s="117"/>
      <c r="CN61" s="117"/>
      <c r="CO61" s="117"/>
      <c r="CP61" s="117"/>
      <c r="CQ61" s="117"/>
      <c r="CR61" s="117"/>
      <c r="CS61" s="117"/>
      <c r="CT61" s="117"/>
      <c r="CU61" s="117"/>
      <c r="CV61" s="117"/>
      <c r="CW61" s="117"/>
      <c r="CX61" s="117"/>
      <c r="CY61" s="117"/>
      <c r="CZ61" s="117"/>
      <c r="DA61" s="117"/>
      <c r="DB61" s="117"/>
      <c r="DC61" s="117"/>
      <c r="DD61" s="117"/>
    </row>
    <row r="62" spans="1:108" x14ac:dyDescent="0.2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117"/>
      <c r="CL62" s="117"/>
      <c r="CM62" s="117"/>
      <c r="CN62" s="117"/>
      <c r="CO62" s="117"/>
      <c r="CP62" s="117"/>
      <c r="CQ62" s="117"/>
      <c r="CR62" s="117"/>
      <c r="CS62" s="117"/>
      <c r="CT62" s="117"/>
      <c r="CU62" s="117"/>
      <c r="CV62" s="117"/>
      <c r="CW62" s="117"/>
      <c r="CX62" s="117"/>
      <c r="CY62" s="117"/>
      <c r="CZ62" s="117"/>
      <c r="DA62" s="117"/>
      <c r="DB62" s="117"/>
      <c r="DC62" s="117"/>
      <c r="DD62" s="117"/>
    </row>
    <row r="63" spans="1:108" x14ac:dyDescent="0.2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  <c r="BR63" s="117"/>
      <c r="BS63" s="117"/>
      <c r="BT63" s="117"/>
      <c r="BU63" s="117"/>
      <c r="BV63" s="117"/>
      <c r="BW63" s="117"/>
      <c r="BX63" s="117"/>
      <c r="BY63" s="117"/>
      <c r="BZ63" s="117"/>
      <c r="CA63" s="117"/>
      <c r="CB63" s="117"/>
      <c r="CC63" s="117"/>
      <c r="CD63" s="117"/>
      <c r="CE63" s="117"/>
      <c r="CF63" s="117"/>
      <c r="CG63" s="117"/>
      <c r="CH63" s="117"/>
      <c r="CI63" s="117"/>
      <c r="CJ63" s="117"/>
      <c r="CK63" s="117"/>
      <c r="CL63" s="117"/>
      <c r="CM63" s="117"/>
      <c r="CN63" s="117"/>
      <c r="CO63" s="117"/>
      <c r="CP63" s="117"/>
      <c r="CQ63" s="117"/>
      <c r="CR63" s="117"/>
      <c r="CS63" s="117"/>
      <c r="CT63" s="117"/>
      <c r="CU63" s="117"/>
      <c r="CV63" s="117"/>
      <c r="CW63" s="117"/>
      <c r="CX63" s="117"/>
      <c r="CY63" s="117"/>
      <c r="CZ63" s="117"/>
      <c r="DA63" s="117"/>
      <c r="DB63" s="117"/>
      <c r="DC63" s="117"/>
      <c r="DD63" s="117"/>
    </row>
    <row r="64" spans="1:108" x14ac:dyDescent="0.2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117"/>
      <c r="CN64" s="117"/>
      <c r="CO64" s="117"/>
      <c r="CP64" s="117"/>
      <c r="CQ64" s="117"/>
      <c r="CR64" s="117"/>
      <c r="CS64" s="117"/>
      <c r="CT64" s="117"/>
      <c r="CU64" s="117"/>
      <c r="CV64" s="117"/>
      <c r="CW64" s="117"/>
      <c r="CX64" s="117"/>
      <c r="CY64" s="117"/>
      <c r="CZ64" s="117"/>
      <c r="DA64" s="117"/>
      <c r="DB64" s="117"/>
      <c r="DC64" s="117"/>
      <c r="DD64" s="117"/>
    </row>
    <row r="65" spans="1:108" x14ac:dyDescent="0.2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17"/>
      <c r="CG65" s="117"/>
      <c r="CH65" s="117"/>
      <c r="CI65" s="117"/>
      <c r="CJ65" s="117"/>
      <c r="CK65" s="117"/>
      <c r="CL65" s="117"/>
      <c r="CM65" s="117"/>
      <c r="CN65" s="117"/>
      <c r="CO65" s="117"/>
      <c r="CP65" s="117"/>
      <c r="CQ65" s="117"/>
      <c r="CR65" s="117"/>
      <c r="CS65" s="117"/>
      <c r="CT65" s="117"/>
      <c r="CU65" s="117"/>
      <c r="CV65" s="117"/>
      <c r="CW65" s="117"/>
      <c r="CX65" s="117"/>
      <c r="CY65" s="117"/>
      <c r="CZ65" s="117"/>
      <c r="DA65" s="117"/>
      <c r="DB65" s="117"/>
      <c r="DC65" s="117"/>
      <c r="DD65" s="117"/>
    </row>
    <row r="66" spans="1:108" x14ac:dyDescent="0.2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  <c r="CC66" s="117"/>
      <c r="CD66" s="117"/>
      <c r="CE66" s="117"/>
      <c r="CF66" s="117"/>
      <c r="CG66" s="117"/>
      <c r="CH66" s="117"/>
      <c r="CI66" s="117"/>
      <c r="CJ66" s="117"/>
      <c r="CK66" s="117"/>
      <c r="CL66" s="117"/>
      <c r="CM66" s="117"/>
      <c r="CN66" s="117"/>
      <c r="CO66" s="117"/>
      <c r="CP66" s="117"/>
      <c r="CQ66" s="117"/>
      <c r="CR66" s="117"/>
      <c r="CS66" s="117"/>
      <c r="CT66" s="117"/>
      <c r="CU66" s="117"/>
      <c r="CV66" s="117"/>
      <c r="CW66" s="117"/>
      <c r="CX66" s="117"/>
      <c r="CY66" s="117"/>
      <c r="CZ66" s="117"/>
      <c r="DA66" s="117"/>
      <c r="DB66" s="117"/>
      <c r="DC66" s="117"/>
      <c r="DD66" s="117"/>
    </row>
    <row r="67" spans="1:108" x14ac:dyDescent="0.2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17"/>
      <c r="BW67" s="117"/>
      <c r="BX67" s="117"/>
      <c r="BY67" s="117"/>
      <c r="BZ67" s="117"/>
      <c r="CA67" s="117"/>
      <c r="CB67" s="117"/>
      <c r="CC67" s="117"/>
      <c r="CD67" s="117"/>
      <c r="CE67" s="117"/>
      <c r="CF67" s="117"/>
      <c r="CG67" s="117"/>
      <c r="CH67" s="117"/>
      <c r="CI67" s="117"/>
      <c r="CJ67" s="117"/>
      <c r="CK67" s="117"/>
      <c r="CL67" s="117"/>
      <c r="CM67" s="117"/>
      <c r="CN67" s="117"/>
      <c r="CO67" s="117"/>
      <c r="CP67" s="117"/>
      <c r="CQ67" s="117"/>
      <c r="CR67" s="117"/>
      <c r="CS67" s="117"/>
      <c r="CT67" s="117"/>
      <c r="CU67" s="117"/>
      <c r="CV67" s="117"/>
      <c r="CW67" s="117"/>
      <c r="CX67" s="117"/>
      <c r="CY67" s="117"/>
      <c r="CZ67" s="117"/>
      <c r="DA67" s="117"/>
      <c r="DB67" s="117"/>
      <c r="DC67" s="117"/>
      <c r="DD67" s="117"/>
    </row>
    <row r="68" spans="1:108" x14ac:dyDescent="0.2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17"/>
      <c r="CG68" s="117"/>
      <c r="CH68" s="117"/>
      <c r="CI68" s="117"/>
      <c r="CJ68" s="117"/>
      <c r="CK68" s="117"/>
      <c r="CL68" s="117"/>
      <c r="CM68" s="117"/>
      <c r="CN68" s="117"/>
      <c r="CO68" s="117"/>
      <c r="CP68" s="117"/>
      <c r="CQ68" s="117"/>
      <c r="CR68" s="117"/>
      <c r="CS68" s="117"/>
      <c r="CT68" s="117"/>
      <c r="CU68" s="117"/>
      <c r="CV68" s="117"/>
      <c r="CW68" s="117"/>
      <c r="CX68" s="117"/>
      <c r="CY68" s="117"/>
      <c r="CZ68" s="117"/>
      <c r="DA68" s="117"/>
      <c r="DB68" s="117"/>
      <c r="DC68" s="117"/>
      <c r="DD68" s="117"/>
    </row>
    <row r="69" spans="1:108" x14ac:dyDescent="0.2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7"/>
      <c r="CI69" s="117"/>
      <c r="CJ69" s="117"/>
      <c r="CK69" s="117"/>
      <c r="CL69" s="117"/>
      <c r="CM69" s="117"/>
      <c r="CN69" s="117"/>
      <c r="CO69" s="117"/>
      <c r="CP69" s="117"/>
      <c r="CQ69" s="117"/>
      <c r="CR69" s="117"/>
      <c r="CS69" s="117"/>
      <c r="CT69" s="117"/>
      <c r="CU69" s="117"/>
      <c r="CV69" s="117"/>
      <c r="CW69" s="117"/>
      <c r="CX69" s="117"/>
      <c r="CY69" s="117"/>
      <c r="CZ69" s="117"/>
      <c r="DA69" s="117"/>
      <c r="DB69" s="117"/>
      <c r="DC69" s="117"/>
      <c r="DD69" s="117"/>
    </row>
    <row r="70" spans="1:108" x14ac:dyDescent="0.2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17"/>
      <c r="CG70" s="117"/>
      <c r="CH70" s="117"/>
      <c r="CI70" s="117"/>
      <c r="CJ70" s="117"/>
      <c r="CK70" s="117"/>
      <c r="CL70" s="117"/>
      <c r="CM70" s="117"/>
      <c r="CN70" s="117"/>
      <c r="CO70" s="117"/>
      <c r="CP70" s="117"/>
      <c r="CQ70" s="117"/>
      <c r="CR70" s="117"/>
      <c r="CS70" s="117"/>
      <c r="CT70" s="117"/>
      <c r="CU70" s="117"/>
      <c r="CV70" s="117"/>
      <c r="CW70" s="117"/>
      <c r="CX70" s="117"/>
      <c r="CY70" s="117"/>
      <c r="CZ70" s="117"/>
      <c r="DA70" s="117"/>
      <c r="DB70" s="117"/>
      <c r="DC70" s="117"/>
      <c r="DD70" s="117"/>
    </row>
    <row r="71" spans="1:108" x14ac:dyDescent="0.2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  <c r="CI71" s="117"/>
      <c r="CJ71" s="117"/>
      <c r="CK71" s="117"/>
      <c r="CL71" s="117"/>
      <c r="CM71" s="117"/>
      <c r="CN71" s="117"/>
      <c r="CO71" s="117"/>
      <c r="CP71" s="117"/>
      <c r="CQ71" s="117"/>
      <c r="CR71" s="117"/>
      <c r="CS71" s="117"/>
      <c r="CT71" s="117"/>
      <c r="CU71" s="117"/>
      <c r="CV71" s="117"/>
      <c r="CW71" s="117"/>
      <c r="CX71" s="117"/>
      <c r="CY71" s="117"/>
      <c r="CZ71" s="117"/>
      <c r="DA71" s="117"/>
      <c r="DB71" s="117"/>
      <c r="DC71" s="117"/>
      <c r="DD71" s="117"/>
    </row>
    <row r="72" spans="1:108" x14ac:dyDescent="0.2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7"/>
      <c r="CH72" s="117"/>
      <c r="CI72" s="117"/>
      <c r="CJ72" s="117"/>
      <c r="CK72" s="117"/>
      <c r="CL72" s="117"/>
      <c r="CM72" s="117"/>
      <c r="CN72" s="117"/>
      <c r="CO72" s="117"/>
      <c r="CP72" s="117"/>
      <c r="CQ72" s="117"/>
      <c r="CR72" s="117"/>
      <c r="CS72" s="117"/>
      <c r="CT72" s="117"/>
      <c r="CU72" s="117"/>
      <c r="CV72" s="117"/>
      <c r="CW72" s="117"/>
      <c r="CX72" s="117"/>
      <c r="CY72" s="117"/>
      <c r="CZ72" s="117"/>
      <c r="DA72" s="117"/>
      <c r="DB72" s="117"/>
      <c r="DC72" s="117"/>
      <c r="DD72" s="117"/>
    </row>
    <row r="73" spans="1:108" x14ac:dyDescent="0.2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  <c r="CJ73" s="117"/>
      <c r="CK73" s="117"/>
      <c r="CL73" s="117"/>
      <c r="CM73" s="117"/>
      <c r="CN73" s="117"/>
      <c r="CO73" s="117"/>
      <c r="CP73" s="117"/>
      <c r="CQ73" s="117"/>
      <c r="CR73" s="117"/>
      <c r="CS73" s="117"/>
      <c r="CT73" s="117"/>
      <c r="CU73" s="117"/>
      <c r="CV73" s="117"/>
      <c r="CW73" s="117"/>
      <c r="CX73" s="117"/>
      <c r="CY73" s="117"/>
      <c r="CZ73" s="117"/>
      <c r="DA73" s="117"/>
      <c r="DB73" s="117"/>
      <c r="DC73" s="117"/>
      <c r="DD73" s="117"/>
    </row>
    <row r="74" spans="1:108" x14ac:dyDescent="0.2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17"/>
      <c r="CG74" s="117"/>
      <c r="CH74" s="117"/>
      <c r="CI74" s="117"/>
      <c r="CJ74" s="117"/>
      <c r="CK74" s="117"/>
      <c r="CL74" s="117"/>
      <c r="CM74" s="117"/>
      <c r="CN74" s="117"/>
      <c r="CO74" s="117"/>
      <c r="CP74" s="117"/>
      <c r="CQ74" s="117"/>
      <c r="CR74" s="117"/>
      <c r="CS74" s="117"/>
      <c r="CT74" s="117"/>
      <c r="CU74" s="117"/>
      <c r="CV74" s="117"/>
      <c r="CW74" s="117"/>
      <c r="CX74" s="117"/>
      <c r="CY74" s="117"/>
      <c r="CZ74" s="117"/>
      <c r="DA74" s="117"/>
      <c r="DB74" s="117"/>
      <c r="DC74" s="117"/>
      <c r="DD74" s="117"/>
    </row>
    <row r="75" spans="1:108" x14ac:dyDescent="0.2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7"/>
      <c r="CI75" s="117"/>
      <c r="CJ75" s="117"/>
      <c r="CK75" s="117"/>
      <c r="CL75" s="117"/>
      <c r="CM75" s="117"/>
      <c r="CN75" s="117"/>
      <c r="CO75" s="117"/>
      <c r="CP75" s="117"/>
      <c r="CQ75" s="117"/>
      <c r="CR75" s="117"/>
      <c r="CS75" s="117"/>
      <c r="CT75" s="117"/>
      <c r="CU75" s="117"/>
      <c r="CV75" s="117"/>
      <c r="CW75" s="117"/>
      <c r="CX75" s="117"/>
      <c r="CY75" s="117"/>
      <c r="CZ75" s="117"/>
      <c r="DA75" s="117"/>
      <c r="DB75" s="117"/>
      <c r="DC75" s="117"/>
      <c r="DD75" s="117"/>
    </row>
    <row r="76" spans="1:108" x14ac:dyDescent="0.2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17"/>
      <c r="CG76" s="117"/>
      <c r="CH76" s="117"/>
      <c r="CI76" s="117"/>
      <c r="CJ76" s="117"/>
      <c r="CK76" s="117"/>
      <c r="CL76" s="117"/>
      <c r="CM76" s="117"/>
      <c r="CN76" s="117"/>
      <c r="CO76" s="117"/>
      <c r="CP76" s="117"/>
      <c r="CQ76" s="117"/>
      <c r="CR76" s="117"/>
      <c r="CS76" s="117"/>
      <c r="CT76" s="117"/>
      <c r="CU76" s="117"/>
      <c r="CV76" s="117"/>
      <c r="CW76" s="117"/>
      <c r="CX76" s="117"/>
      <c r="CY76" s="117"/>
      <c r="CZ76" s="117"/>
      <c r="DA76" s="117"/>
      <c r="DB76" s="117"/>
      <c r="DC76" s="117"/>
      <c r="DD76" s="117"/>
    </row>
    <row r="77" spans="1:108" x14ac:dyDescent="0.2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7"/>
      <c r="CC77" s="117"/>
      <c r="CD77" s="117"/>
      <c r="CE77" s="117"/>
      <c r="CF77" s="117"/>
      <c r="CG77" s="117"/>
      <c r="CH77" s="117"/>
      <c r="CI77" s="117"/>
      <c r="CJ77" s="117"/>
      <c r="CK77" s="117"/>
      <c r="CL77" s="117"/>
      <c r="CM77" s="117"/>
      <c r="CN77" s="117"/>
      <c r="CO77" s="117"/>
      <c r="CP77" s="117"/>
      <c r="CQ77" s="117"/>
      <c r="CR77" s="117"/>
      <c r="CS77" s="117"/>
      <c r="CT77" s="117"/>
      <c r="CU77" s="117"/>
      <c r="CV77" s="117"/>
      <c r="CW77" s="117"/>
      <c r="CX77" s="117"/>
      <c r="CY77" s="117"/>
      <c r="CZ77" s="117"/>
      <c r="DA77" s="117"/>
      <c r="DB77" s="117"/>
      <c r="DC77" s="117"/>
      <c r="DD77" s="117"/>
    </row>
    <row r="78" spans="1:108" x14ac:dyDescent="0.2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7"/>
      <c r="CH78" s="117"/>
      <c r="CI78" s="117"/>
      <c r="CJ78" s="117"/>
      <c r="CK78" s="117"/>
      <c r="CL78" s="117"/>
      <c r="CM78" s="117"/>
      <c r="CN78" s="117"/>
      <c r="CO78" s="117"/>
      <c r="CP78" s="117"/>
      <c r="CQ78" s="117"/>
      <c r="CR78" s="117"/>
      <c r="CS78" s="117"/>
      <c r="CT78" s="117"/>
      <c r="CU78" s="117"/>
      <c r="CV78" s="117"/>
      <c r="CW78" s="117"/>
      <c r="CX78" s="117"/>
      <c r="CY78" s="117"/>
      <c r="CZ78" s="117"/>
      <c r="DA78" s="117"/>
      <c r="DB78" s="117"/>
      <c r="DC78" s="117"/>
      <c r="DD78" s="117"/>
    </row>
    <row r="79" spans="1:108" x14ac:dyDescent="0.2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</row>
    <row r="80" spans="1:108" x14ac:dyDescent="0.2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  <c r="CX80" s="117"/>
      <c r="CY80" s="117"/>
      <c r="CZ80" s="117"/>
      <c r="DA80" s="117"/>
      <c r="DB80" s="117"/>
      <c r="DC80" s="117"/>
      <c r="DD80" s="117"/>
    </row>
    <row r="81" spans="1:108" x14ac:dyDescent="0.2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  <c r="CK81" s="117"/>
      <c r="CL81" s="117"/>
      <c r="CM81" s="117"/>
      <c r="CN81" s="117"/>
      <c r="CO81" s="117"/>
      <c r="CP81" s="117"/>
      <c r="CQ81" s="117"/>
      <c r="CR81" s="117"/>
      <c r="CS81" s="117"/>
      <c r="CT81" s="117"/>
      <c r="CU81" s="117"/>
      <c r="CV81" s="117"/>
      <c r="CW81" s="117"/>
      <c r="CX81" s="117"/>
      <c r="CY81" s="117"/>
      <c r="CZ81" s="117"/>
      <c r="DA81" s="117"/>
      <c r="DB81" s="117"/>
      <c r="DC81" s="117"/>
      <c r="DD81" s="117"/>
    </row>
    <row r="82" spans="1:108" x14ac:dyDescent="0.2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  <c r="CK82" s="117"/>
      <c r="CL82" s="117"/>
      <c r="CM82" s="117"/>
      <c r="CN82" s="117"/>
      <c r="CO82" s="117"/>
      <c r="CP82" s="117"/>
      <c r="CQ82" s="117"/>
      <c r="CR82" s="117"/>
      <c r="CS82" s="117"/>
      <c r="CT82" s="117"/>
      <c r="CU82" s="117"/>
      <c r="CV82" s="117"/>
      <c r="CW82" s="117"/>
      <c r="CX82" s="117"/>
      <c r="CY82" s="117"/>
      <c r="CZ82" s="117"/>
      <c r="DA82" s="117"/>
      <c r="DB82" s="117"/>
      <c r="DC82" s="117"/>
      <c r="DD82" s="117"/>
    </row>
    <row r="83" spans="1:108" x14ac:dyDescent="0.2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  <c r="CW83" s="117"/>
      <c r="CX83" s="117"/>
      <c r="CY83" s="117"/>
      <c r="CZ83" s="117"/>
      <c r="DA83" s="117"/>
      <c r="DB83" s="117"/>
      <c r="DC83" s="117"/>
      <c r="DD83" s="117"/>
    </row>
    <row r="84" spans="1:108" x14ac:dyDescent="0.2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  <c r="CC84" s="117"/>
      <c r="CD84" s="117"/>
      <c r="CE84" s="117"/>
      <c r="CF84" s="117"/>
      <c r="CG84" s="117"/>
      <c r="CH84" s="117"/>
      <c r="CI84" s="117"/>
      <c r="CJ84" s="117"/>
      <c r="CK84" s="117"/>
      <c r="CL84" s="117"/>
      <c r="CM84" s="117"/>
      <c r="CN84" s="117"/>
      <c r="CO84" s="117"/>
      <c r="CP84" s="117"/>
      <c r="CQ84" s="117"/>
      <c r="CR84" s="117"/>
      <c r="CS84" s="117"/>
      <c r="CT84" s="117"/>
      <c r="CU84" s="117"/>
      <c r="CV84" s="117"/>
      <c r="CW84" s="117"/>
      <c r="CX84" s="117"/>
      <c r="CY84" s="117"/>
      <c r="CZ84" s="117"/>
      <c r="DA84" s="117"/>
      <c r="DB84" s="117"/>
      <c r="DC84" s="117"/>
      <c r="DD84" s="117"/>
    </row>
    <row r="85" spans="1:108" x14ac:dyDescent="0.2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7"/>
      <c r="CI85" s="117"/>
      <c r="CJ85" s="117"/>
      <c r="CK85" s="117"/>
      <c r="CL85" s="117"/>
      <c r="CM85" s="117"/>
      <c r="CN85" s="117"/>
      <c r="CO85" s="117"/>
      <c r="CP85" s="117"/>
      <c r="CQ85" s="117"/>
      <c r="CR85" s="117"/>
      <c r="CS85" s="117"/>
      <c r="CT85" s="117"/>
      <c r="CU85" s="117"/>
      <c r="CV85" s="117"/>
      <c r="CW85" s="117"/>
      <c r="CX85" s="117"/>
      <c r="CY85" s="117"/>
      <c r="CZ85" s="117"/>
      <c r="DA85" s="117"/>
      <c r="DB85" s="117"/>
      <c r="DC85" s="117"/>
      <c r="DD85" s="117"/>
    </row>
    <row r="86" spans="1:108" x14ac:dyDescent="0.2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7"/>
      <c r="CI86" s="117"/>
      <c r="CJ86" s="117"/>
      <c r="CK86" s="117"/>
      <c r="CL86" s="117"/>
      <c r="CM86" s="117"/>
      <c r="CN86" s="117"/>
      <c r="CO86" s="117"/>
      <c r="CP86" s="117"/>
      <c r="CQ86" s="117"/>
      <c r="CR86" s="117"/>
      <c r="CS86" s="117"/>
      <c r="CT86" s="117"/>
      <c r="CU86" s="117"/>
      <c r="CV86" s="117"/>
      <c r="CW86" s="117"/>
      <c r="CX86" s="117"/>
      <c r="CY86" s="117"/>
      <c r="CZ86" s="117"/>
      <c r="DA86" s="117"/>
      <c r="DB86" s="117"/>
      <c r="DC86" s="117"/>
      <c r="DD86" s="117"/>
    </row>
    <row r="87" spans="1:108" x14ac:dyDescent="0.2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117"/>
      <c r="CQ87" s="117"/>
      <c r="CR87" s="117"/>
      <c r="CS87" s="117"/>
      <c r="CT87" s="117"/>
      <c r="CU87" s="117"/>
      <c r="CV87" s="117"/>
      <c r="CW87" s="117"/>
      <c r="CX87" s="117"/>
      <c r="CY87" s="117"/>
      <c r="CZ87" s="117"/>
      <c r="DA87" s="117"/>
      <c r="DB87" s="117"/>
      <c r="DC87" s="117"/>
      <c r="DD87" s="117"/>
    </row>
    <row r="88" spans="1:108" x14ac:dyDescent="0.2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  <c r="CD88" s="117"/>
      <c r="CE88" s="117"/>
      <c r="CF88" s="117"/>
      <c r="CG88" s="117"/>
      <c r="CH88" s="117"/>
      <c r="CI88" s="117"/>
      <c r="CJ88" s="117"/>
      <c r="CK88" s="117"/>
      <c r="CL88" s="117"/>
      <c r="CM88" s="117"/>
      <c r="CN88" s="117"/>
      <c r="CO88" s="117"/>
      <c r="CP88" s="117"/>
      <c r="CQ88" s="117"/>
      <c r="CR88" s="117"/>
      <c r="CS88" s="117"/>
      <c r="CT88" s="117"/>
      <c r="CU88" s="117"/>
      <c r="CV88" s="117"/>
      <c r="CW88" s="117"/>
      <c r="CX88" s="117"/>
      <c r="CY88" s="117"/>
      <c r="CZ88" s="117"/>
      <c r="DA88" s="117"/>
      <c r="DB88" s="117"/>
      <c r="DC88" s="117"/>
      <c r="DD88" s="117"/>
    </row>
    <row r="89" spans="1:108" x14ac:dyDescent="0.2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7"/>
      <c r="CG89" s="117"/>
      <c r="CH89" s="117"/>
      <c r="CI89" s="117"/>
      <c r="CJ89" s="117"/>
      <c r="CK89" s="117"/>
      <c r="CL89" s="117"/>
      <c r="CM89" s="117"/>
      <c r="CN89" s="117"/>
      <c r="CO89" s="117"/>
      <c r="CP89" s="117"/>
      <c r="CQ89" s="117"/>
      <c r="CR89" s="117"/>
      <c r="CS89" s="117"/>
      <c r="CT89" s="117"/>
      <c r="CU89" s="117"/>
      <c r="CV89" s="117"/>
      <c r="CW89" s="117"/>
      <c r="CX89" s="117"/>
      <c r="CY89" s="117"/>
      <c r="CZ89" s="117"/>
      <c r="DA89" s="117"/>
      <c r="DB89" s="117"/>
      <c r="DC89" s="117"/>
      <c r="DD89" s="117"/>
    </row>
    <row r="90" spans="1:108" x14ac:dyDescent="0.2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117"/>
      <c r="CX90" s="117"/>
      <c r="CY90" s="117"/>
      <c r="CZ90" s="117"/>
      <c r="DA90" s="117"/>
      <c r="DB90" s="117"/>
      <c r="DC90" s="117"/>
      <c r="DD90" s="117"/>
    </row>
    <row r="91" spans="1:108" x14ac:dyDescent="0.2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117"/>
      <c r="CX91" s="117"/>
      <c r="CY91" s="117"/>
      <c r="CZ91" s="117"/>
      <c r="DA91" s="117"/>
      <c r="DB91" s="117"/>
      <c r="DC91" s="117"/>
      <c r="DD91" s="117"/>
    </row>
    <row r="92" spans="1:108" x14ac:dyDescent="0.2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/>
      <c r="CI92" s="117"/>
      <c r="CJ92" s="117"/>
      <c r="CK92" s="117"/>
      <c r="CL92" s="117"/>
      <c r="CM92" s="117"/>
      <c r="CN92" s="117"/>
      <c r="CO92" s="117"/>
      <c r="CP92" s="117"/>
      <c r="CQ92" s="117"/>
      <c r="CR92" s="117"/>
      <c r="CS92" s="117"/>
      <c r="CT92" s="117"/>
      <c r="CU92" s="117"/>
      <c r="CV92" s="117"/>
      <c r="CW92" s="117"/>
      <c r="CX92" s="117"/>
      <c r="CY92" s="117"/>
      <c r="CZ92" s="117"/>
      <c r="DA92" s="117"/>
      <c r="DB92" s="117"/>
      <c r="DC92" s="117"/>
      <c r="DD92" s="117"/>
    </row>
    <row r="93" spans="1:108" x14ac:dyDescent="0.2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7"/>
      <c r="CP93" s="117"/>
      <c r="CQ93" s="117"/>
      <c r="CR93" s="117"/>
      <c r="CS93" s="117"/>
      <c r="CT93" s="117"/>
      <c r="CU93" s="117"/>
      <c r="CV93" s="117"/>
      <c r="CW93" s="117"/>
      <c r="CX93" s="117"/>
      <c r="CY93" s="117"/>
      <c r="CZ93" s="117"/>
      <c r="DA93" s="117"/>
      <c r="DB93" s="117"/>
      <c r="DC93" s="117"/>
      <c r="DD93" s="117"/>
    </row>
    <row r="94" spans="1:108" x14ac:dyDescent="0.2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  <c r="CJ94" s="117"/>
      <c r="CK94" s="117"/>
      <c r="CL94" s="117"/>
      <c r="CM94" s="117"/>
      <c r="CN94" s="117"/>
      <c r="CO94" s="117"/>
      <c r="CP94" s="117"/>
      <c r="CQ94" s="117"/>
      <c r="CR94" s="117"/>
      <c r="CS94" s="117"/>
      <c r="CT94" s="117"/>
      <c r="CU94" s="117"/>
      <c r="CV94" s="117"/>
      <c r="CW94" s="117"/>
      <c r="CX94" s="117"/>
      <c r="CY94" s="117"/>
      <c r="CZ94" s="117"/>
      <c r="DA94" s="117"/>
      <c r="DB94" s="117"/>
      <c r="DC94" s="117"/>
      <c r="DD94" s="117"/>
    </row>
    <row r="95" spans="1:108" x14ac:dyDescent="0.2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7"/>
      <c r="CG95" s="117"/>
      <c r="CH95" s="117"/>
      <c r="CI95" s="117"/>
      <c r="CJ95" s="117"/>
      <c r="CK95" s="117"/>
      <c r="CL95" s="117"/>
      <c r="CM95" s="117"/>
      <c r="CN95" s="117"/>
      <c r="CO95" s="117"/>
      <c r="CP95" s="117"/>
      <c r="CQ95" s="117"/>
      <c r="CR95" s="117"/>
      <c r="CS95" s="117"/>
      <c r="CT95" s="117"/>
      <c r="CU95" s="117"/>
      <c r="CV95" s="117"/>
      <c r="CW95" s="117"/>
      <c r="CX95" s="117"/>
      <c r="CY95" s="117"/>
      <c r="CZ95" s="117"/>
      <c r="DA95" s="117"/>
      <c r="DB95" s="117"/>
      <c r="DC95" s="117"/>
      <c r="DD95" s="117"/>
    </row>
    <row r="96" spans="1:108" x14ac:dyDescent="0.2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/>
      <c r="CI96" s="117"/>
      <c r="CJ96" s="117"/>
      <c r="CK96" s="117"/>
      <c r="CL96" s="117"/>
      <c r="CM96" s="117"/>
      <c r="CN96" s="117"/>
      <c r="CO96" s="117"/>
      <c r="CP96" s="117"/>
      <c r="CQ96" s="117"/>
      <c r="CR96" s="117"/>
      <c r="CS96" s="117"/>
      <c r="CT96" s="117"/>
      <c r="CU96" s="117"/>
      <c r="CV96" s="117"/>
      <c r="CW96" s="117"/>
      <c r="CX96" s="117"/>
      <c r="CY96" s="117"/>
      <c r="CZ96" s="117"/>
      <c r="DA96" s="117"/>
      <c r="DB96" s="117"/>
      <c r="DC96" s="117"/>
      <c r="DD96" s="117"/>
    </row>
    <row r="97" spans="1:108" x14ac:dyDescent="0.2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7"/>
      <c r="CP97" s="117"/>
      <c r="CQ97" s="117"/>
      <c r="CR97" s="117"/>
      <c r="CS97" s="117"/>
      <c r="CT97" s="117"/>
      <c r="CU97" s="117"/>
      <c r="CV97" s="117"/>
      <c r="CW97" s="117"/>
      <c r="CX97" s="117"/>
      <c r="CY97" s="117"/>
      <c r="CZ97" s="117"/>
      <c r="DA97" s="117"/>
      <c r="DB97" s="117"/>
      <c r="DC97" s="117"/>
      <c r="DD97" s="117"/>
    </row>
    <row r="98" spans="1:108" x14ac:dyDescent="0.2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7"/>
      <c r="CP98" s="117"/>
      <c r="CQ98" s="117"/>
      <c r="CR98" s="117"/>
      <c r="CS98" s="117"/>
      <c r="CT98" s="117"/>
      <c r="CU98" s="117"/>
      <c r="CV98" s="117"/>
      <c r="CW98" s="117"/>
      <c r="CX98" s="117"/>
      <c r="CY98" s="117"/>
      <c r="CZ98" s="117"/>
      <c r="DA98" s="117"/>
      <c r="DB98" s="117"/>
      <c r="DC98" s="117"/>
      <c r="DD98" s="117"/>
    </row>
    <row r="99" spans="1:108" x14ac:dyDescent="0.2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  <c r="CC99" s="117"/>
      <c r="CD99" s="117"/>
      <c r="CE99" s="117"/>
      <c r="CF99" s="117"/>
      <c r="CG99" s="117"/>
      <c r="CH99" s="117"/>
      <c r="CI99" s="117"/>
      <c r="CJ99" s="117"/>
      <c r="CK99" s="117"/>
      <c r="CL99" s="117"/>
      <c r="CM99" s="117"/>
      <c r="CN99" s="117"/>
      <c r="CO99" s="117"/>
      <c r="CP99" s="117"/>
      <c r="CQ99" s="117"/>
      <c r="CR99" s="117"/>
      <c r="CS99" s="117"/>
      <c r="CT99" s="117"/>
      <c r="CU99" s="117"/>
      <c r="CV99" s="117"/>
      <c r="CW99" s="117"/>
      <c r="CX99" s="117"/>
      <c r="CY99" s="117"/>
      <c r="CZ99" s="117"/>
      <c r="DA99" s="117"/>
      <c r="DB99" s="117"/>
      <c r="DC99" s="117"/>
      <c r="DD99" s="117"/>
    </row>
    <row r="100" spans="1:108" x14ac:dyDescent="0.2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117"/>
      <c r="BT100" s="117"/>
      <c r="BU100" s="117"/>
      <c r="BV100" s="117"/>
      <c r="BW100" s="117"/>
      <c r="BX100" s="117"/>
      <c r="BY100" s="117"/>
      <c r="BZ100" s="117"/>
      <c r="CA100" s="117"/>
      <c r="CB100" s="117"/>
      <c r="CC100" s="117"/>
      <c r="CD100" s="117"/>
      <c r="CE100" s="117"/>
      <c r="CF100" s="117"/>
      <c r="CG100" s="117"/>
      <c r="CH100" s="117"/>
      <c r="CI100" s="117"/>
      <c r="CJ100" s="117"/>
      <c r="CK100" s="117"/>
      <c r="CL100" s="117"/>
      <c r="CM100" s="117"/>
      <c r="CN100" s="117"/>
      <c r="CO100" s="117"/>
      <c r="CP100" s="117"/>
      <c r="CQ100" s="117"/>
      <c r="CR100" s="117"/>
      <c r="CS100" s="117"/>
      <c r="CT100" s="117"/>
      <c r="CU100" s="117"/>
      <c r="CV100" s="117"/>
      <c r="CW100" s="117"/>
      <c r="CX100" s="117"/>
      <c r="CY100" s="117"/>
      <c r="CZ100" s="117"/>
      <c r="DA100" s="117"/>
      <c r="DB100" s="117"/>
      <c r="DC100" s="117"/>
      <c r="DD100" s="117"/>
    </row>
    <row r="101" spans="1:108" x14ac:dyDescent="0.2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17"/>
      <c r="CC101" s="117"/>
      <c r="CD101" s="117"/>
      <c r="CE101" s="117"/>
      <c r="CF101" s="117"/>
      <c r="CG101" s="117"/>
      <c r="CH101" s="117"/>
      <c r="CI101" s="117"/>
      <c r="CJ101" s="117"/>
      <c r="CK101" s="117"/>
      <c r="CL101" s="117"/>
      <c r="CM101" s="117"/>
      <c r="CN101" s="117"/>
      <c r="CO101" s="117"/>
      <c r="CP101" s="117"/>
      <c r="CQ101" s="117"/>
      <c r="CR101" s="117"/>
      <c r="CS101" s="117"/>
      <c r="CT101" s="117"/>
      <c r="CU101" s="117"/>
      <c r="CV101" s="117"/>
      <c r="CW101" s="117"/>
      <c r="CX101" s="117"/>
      <c r="CY101" s="117"/>
      <c r="CZ101" s="117"/>
      <c r="DA101" s="117"/>
      <c r="DB101" s="117"/>
      <c r="DC101" s="117"/>
      <c r="DD101" s="117"/>
    </row>
    <row r="102" spans="1:108" x14ac:dyDescent="0.2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  <c r="BZ102" s="117"/>
      <c r="CA102" s="117"/>
      <c r="CB102" s="117"/>
      <c r="CC102" s="117"/>
      <c r="CD102" s="117"/>
      <c r="CE102" s="117"/>
      <c r="CF102" s="117"/>
      <c r="CG102" s="117"/>
      <c r="CH102" s="117"/>
      <c r="CI102" s="117"/>
      <c r="CJ102" s="117"/>
      <c r="CK102" s="117"/>
      <c r="CL102" s="117"/>
      <c r="CM102" s="117"/>
      <c r="CN102" s="117"/>
      <c r="CO102" s="117"/>
      <c r="CP102" s="117"/>
      <c r="CQ102" s="117"/>
      <c r="CR102" s="117"/>
      <c r="CS102" s="117"/>
      <c r="CT102" s="117"/>
      <c r="CU102" s="117"/>
      <c r="CV102" s="117"/>
      <c r="CW102" s="117"/>
      <c r="CX102" s="117"/>
      <c r="CY102" s="117"/>
      <c r="CZ102" s="117"/>
      <c r="DA102" s="117"/>
      <c r="DB102" s="117"/>
      <c r="DC102" s="117"/>
      <c r="DD102" s="117"/>
    </row>
    <row r="103" spans="1:108" x14ac:dyDescent="0.2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17"/>
      <c r="BS103" s="117"/>
      <c r="BT103" s="117"/>
      <c r="BU103" s="117"/>
      <c r="BV103" s="117"/>
      <c r="BW103" s="117"/>
      <c r="BX103" s="117"/>
      <c r="BY103" s="117"/>
      <c r="BZ103" s="117"/>
      <c r="CA103" s="117"/>
      <c r="CB103" s="117"/>
      <c r="CC103" s="117"/>
      <c r="CD103" s="117"/>
      <c r="CE103" s="117"/>
      <c r="CF103" s="117"/>
      <c r="CG103" s="117"/>
      <c r="CH103" s="117"/>
      <c r="CI103" s="117"/>
      <c r="CJ103" s="117"/>
      <c r="CK103" s="117"/>
      <c r="CL103" s="117"/>
      <c r="CM103" s="117"/>
      <c r="CN103" s="117"/>
      <c r="CO103" s="117"/>
      <c r="CP103" s="117"/>
      <c r="CQ103" s="117"/>
      <c r="CR103" s="117"/>
      <c r="CS103" s="117"/>
      <c r="CT103" s="117"/>
      <c r="CU103" s="117"/>
      <c r="CV103" s="117"/>
      <c r="CW103" s="117"/>
      <c r="CX103" s="117"/>
      <c r="CY103" s="117"/>
      <c r="CZ103" s="117"/>
      <c r="DA103" s="117"/>
      <c r="DB103" s="117"/>
      <c r="DC103" s="117"/>
      <c r="DD103" s="117"/>
    </row>
    <row r="104" spans="1:108" x14ac:dyDescent="0.2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BX104" s="117"/>
      <c r="BY104" s="117"/>
      <c r="BZ104" s="117"/>
      <c r="CA104" s="117"/>
      <c r="CB104" s="117"/>
      <c r="CC104" s="117"/>
      <c r="CD104" s="117"/>
      <c r="CE104" s="117"/>
      <c r="CF104" s="117"/>
      <c r="CG104" s="117"/>
      <c r="CH104" s="117"/>
      <c r="CI104" s="117"/>
      <c r="CJ104" s="117"/>
      <c r="CK104" s="117"/>
      <c r="CL104" s="117"/>
      <c r="CM104" s="117"/>
      <c r="CN104" s="117"/>
      <c r="CO104" s="117"/>
      <c r="CP104" s="117"/>
      <c r="CQ104" s="117"/>
      <c r="CR104" s="117"/>
      <c r="CS104" s="117"/>
      <c r="CT104" s="117"/>
      <c r="CU104" s="117"/>
      <c r="CV104" s="117"/>
      <c r="CW104" s="117"/>
      <c r="CX104" s="117"/>
      <c r="CY104" s="117"/>
      <c r="CZ104" s="117"/>
      <c r="DA104" s="117"/>
      <c r="DB104" s="117"/>
      <c r="DC104" s="117"/>
      <c r="DD104" s="117"/>
    </row>
    <row r="105" spans="1:108" x14ac:dyDescent="0.2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17"/>
      <c r="BU105" s="117"/>
      <c r="BV105" s="117"/>
      <c r="BW105" s="117"/>
      <c r="BX105" s="117"/>
      <c r="BY105" s="117"/>
      <c r="BZ105" s="117"/>
      <c r="CA105" s="117"/>
      <c r="CB105" s="117"/>
      <c r="CC105" s="117"/>
      <c r="CD105" s="117"/>
      <c r="CE105" s="117"/>
      <c r="CF105" s="117"/>
      <c r="CG105" s="117"/>
      <c r="CH105" s="117"/>
      <c r="CI105" s="117"/>
      <c r="CJ105" s="117"/>
      <c r="CK105" s="117"/>
      <c r="CL105" s="117"/>
      <c r="CM105" s="117"/>
      <c r="CN105" s="117"/>
      <c r="CO105" s="117"/>
      <c r="CP105" s="117"/>
      <c r="CQ105" s="117"/>
      <c r="CR105" s="117"/>
      <c r="CS105" s="117"/>
      <c r="CT105" s="117"/>
      <c r="CU105" s="117"/>
      <c r="CV105" s="117"/>
      <c r="CW105" s="117"/>
      <c r="CX105" s="117"/>
      <c r="CY105" s="117"/>
      <c r="CZ105" s="117"/>
      <c r="DA105" s="117"/>
      <c r="DB105" s="117"/>
      <c r="DC105" s="117"/>
      <c r="DD105" s="117"/>
    </row>
    <row r="106" spans="1:108" x14ac:dyDescent="0.2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17"/>
      <c r="CC106" s="117"/>
      <c r="CD106" s="117"/>
      <c r="CE106" s="117"/>
      <c r="CF106" s="117"/>
      <c r="CG106" s="117"/>
      <c r="CH106" s="117"/>
      <c r="CI106" s="117"/>
      <c r="CJ106" s="117"/>
      <c r="CK106" s="117"/>
      <c r="CL106" s="117"/>
      <c r="CM106" s="117"/>
      <c r="CN106" s="117"/>
      <c r="CO106" s="117"/>
      <c r="CP106" s="117"/>
      <c r="CQ106" s="117"/>
      <c r="CR106" s="117"/>
      <c r="CS106" s="117"/>
      <c r="CT106" s="117"/>
      <c r="CU106" s="117"/>
      <c r="CV106" s="117"/>
      <c r="CW106" s="117"/>
      <c r="CX106" s="117"/>
      <c r="CY106" s="117"/>
      <c r="CZ106" s="117"/>
      <c r="DA106" s="117"/>
      <c r="DB106" s="117"/>
      <c r="DC106" s="117"/>
      <c r="DD106" s="117"/>
    </row>
    <row r="107" spans="1:108" x14ac:dyDescent="0.2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17"/>
      <c r="BS107" s="117"/>
      <c r="BT107" s="117"/>
      <c r="BU107" s="117"/>
      <c r="BV107" s="117"/>
      <c r="BW107" s="117"/>
      <c r="BX107" s="117"/>
      <c r="BY107" s="117"/>
      <c r="BZ107" s="117"/>
      <c r="CA107" s="117"/>
      <c r="CB107" s="117"/>
      <c r="CC107" s="117"/>
      <c r="CD107" s="117"/>
      <c r="CE107" s="117"/>
      <c r="CF107" s="117"/>
      <c r="CG107" s="117"/>
      <c r="CH107" s="117"/>
      <c r="CI107" s="117"/>
      <c r="CJ107" s="117"/>
      <c r="CK107" s="117"/>
      <c r="CL107" s="117"/>
      <c r="CM107" s="117"/>
      <c r="CN107" s="117"/>
      <c r="CO107" s="117"/>
      <c r="CP107" s="117"/>
      <c r="CQ107" s="117"/>
      <c r="CR107" s="117"/>
      <c r="CS107" s="117"/>
      <c r="CT107" s="117"/>
      <c r="CU107" s="117"/>
      <c r="CV107" s="117"/>
      <c r="CW107" s="117"/>
      <c r="CX107" s="117"/>
      <c r="CY107" s="117"/>
      <c r="CZ107" s="117"/>
      <c r="DA107" s="117"/>
      <c r="DB107" s="117"/>
      <c r="DC107" s="117"/>
      <c r="DD107" s="117"/>
    </row>
    <row r="108" spans="1:108" x14ac:dyDescent="0.2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7"/>
      <c r="BR108" s="117"/>
      <c r="BS108" s="117"/>
      <c r="BT108" s="117"/>
      <c r="BU108" s="117"/>
      <c r="BV108" s="117"/>
      <c r="BW108" s="117"/>
      <c r="BX108" s="117"/>
      <c r="BY108" s="117"/>
      <c r="BZ108" s="117"/>
      <c r="CA108" s="117"/>
      <c r="CB108" s="117"/>
      <c r="CC108" s="117"/>
      <c r="CD108" s="117"/>
      <c r="CE108" s="117"/>
      <c r="CF108" s="117"/>
      <c r="CG108" s="117"/>
      <c r="CH108" s="117"/>
      <c r="CI108" s="117"/>
      <c r="CJ108" s="117"/>
      <c r="CK108" s="117"/>
      <c r="CL108" s="117"/>
      <c r="CM108" s="117"/>
      <c r="CN108" s="117"/>
      <c r="CO108" s="117"/>
      <c r="CP108" s="117"/>
      <c r="CQ108" s="117"/>
      <c r="CR108" s="117"/>
      <c r="CS108" s="117"/>
      <c r="CT108" s="117"/>
      <c r="CU108" s="117"/>
      <c r="CV108" s="117"/>
      <c r="CW108" s="117"/>
      <c r="CX108" s="117"/>
      <c r="CY108" s="117"/>
      <c r="CZ108" s="117"/>
      <c r="DA108" s="117"/>
      <c r="DB108" s="117"/>
      <c r="DC108" s="117"/>
      <c r="DD108" s="117"/>
    </row>
    <row r="109" spans="1:108" x14ac:dyDescent="0.2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  <c r="BH109" s="117"/>
      <c r="BI109" s="117"/>
      <c r="BJ109" s="117"/>
      <c r="BK109" s="117"/>
      <c r="BL109" s="117"/>
      <c r="BM109" s="117"/>
      <c r="BN109" s="117"/>
      <c r="BO109" s="117"/>
      <c r="BP109" s="117"/>
      <c r="BQ109" s="117"/>
      <c r="BR109" s="117"/>
      <c r="BS109" s="117"/>
      <c r="BT109" s="117"/>
      <c r="BU109" s="117"/>
      <c r="BV109" s="117"/>
      <c r="BW109" s="117"/>
      <c r="BX109" s="117"/>
      <c r="BY109" s="117"/>
      <c r="BZ109" s="117"/>
      <c r="CA109" s="117"/>
      <c r="CB109" s="117"/>
      <c r="CC109" s="117"/>
      <c r="CD109" s="117"/>
      <c r="CE109" s="117"/>
      <c r="CF109" s="117"/>
      <c r="CG109" s="117"/>
      <c r="CH109" s="117"/>
      <c r="CI109" s="117"/>
      <c r="CJ109" s="117"/>
      <c r="CK109" s="117"/>
      <c r="CL109" s="117"/>
      <c r="CM109" s="117"/>
      <c r="CN109" s="117"/>
      <c r="CO109" s="117"/>
      <c r="CP109" s="117"/>
      <c r="CQ109" s="117"/>
      <c r="CR109" s="117"/>
      <c r="CS109" s="117"/>
      <c r="CT109" s="117"/>
      <c r="CU109" s="117"/>
      <c r="CV109" s="117"/>
      <c r="CW109" s="117"/>
      <c r="CX109" s="117"/>
      <c r="CY109" s="117"/>
      <c r="CZ109" s="117"/>
      <c r="DA109" s="117"/>
      <c r="DB109" s="117"/>
      <c r="DC109" s="117"/>
      <c r="DD109" s="117"/>
    </row>
    <row r="110" spans="1:108" x14ac:dyDescent="0.2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  <c r="BH110" s="117"/>
      <c r="BI110" s="117"/>
      <c r="BJ110" s="117"/>
      <c r="BK110" s="117"/>
      <c r="BL110" s="117"/>
      <c r="BM110" s="117"/>
      <c r="BN110" s="117"/>
      <c r="BO110" s="117"/>
      <c r="BP110" s="117"/>
      <c r="BQ110" s="117"/>
      <c r="BR110" s="117"/>
      <c r="BS110" s="117"/>
      <c r="BT110" s="117"/>
      <c r="BU110" s="117"/>
      <c r="BV110" s="117"/>
      <c r="BW110" s="117"/>
      <c r="BX110" s="117"/>
      <c r="BY110" s="117"/>
      <c r="BZ110" s="117"/>
      <c r="CA110" s="117"/>
      <c r="CB110" s="117"/>
      <c r="CC110" s="117"/>
      <c r="CD110" s="117"/>
      <c r="CE110" s="117"/>
      <c r="CF110" s="117"/>
      <c r="CG110" s="117"/>
      <c r="CH110" s="117"/>
      <c r="CI110" s="117"/>
      <c r="CJ110" s="117"/>
      <c r="CK110" s="117"/>
      <c r="CL110" s="117"/>
      <c r="CM110" s="117"/>
      <c r="CN110" s="117"/>
      <c r="CO110" s="117"/>
      <c r="CP110" s="117"/>
      <c r="CQ110" s="117"/>
      <c r="CR110" s="117"/>
      <c r="CS110" s="117"/>
      <c r="CT110" s="117"/>
      <c r="CU110" s="117"/>
      <c r="CV110" s="117"/>
      <c r="CW110" s="117"/>
      <c r="CX110" s="117"/>
      <c r="CY110" s="117"/>
      <c r="CZ110" s="117"/>
      <c r="DA110" s="117"/>
      <c r="DB110" s="117"/>
      <c r="DC110" s="117"/>
      <c r="DD110" s="117"/>
    </row>
    <row r="111" spans="1:108" x14ac:dyDescent="0.2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  <c r="CC111" s="117"/>
      <c r="CD111" s="117"/>
      <c r="CE111" s="117"/>
      <c r="CF111" s="117"/>
      <c r="CG111" s="117"/>
      <c r="CH111" s="117"/>
      <c r="CI111" s="117"/>
      <c r="CJ111" s="117"/>
      <c r="CK111" s="117"/>
      <c r="CL111" s="117"/>
      <c r="CM111" s="117"/>
      <c r="CN111" s="117"/>
      <c r="CO111" s="117"/>
      <c r="CP111" s="117"/>
      <c r="CQ111" s="117"/>
      <c r="CR111" s="117"/>
      <c r="CS111" s="117"/>
      <c r="CT111" s="117"/>
      <c r="CU111" s="117"/>
      <c r="CV111" s="117"/>
      <c r="CW111" s="117"/>
      <c r="CX111" s="117"/>
      <c r="CY111" s="117"/>
      <c r="CZ111" s="117"/>
      <c r="DA111" s="117"/>
      <c r="DB111" s="117"/>
      <c r="DC111" s="117"/>
      <c r="DD111" s="117"/>
    </row>
    <row r="112" spans="1:108" x14ac:dyDescent="0.2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17"/>
      <c r="BJ112" s="117"/>
      <c r="BK112" s="117"/>
      <c r="BL112" s="117"/>
      <c r="BM112" s="117"/>
      <c r="BN112" s="117"/>
      <c r="BO112" s="117"/>
      <c r="BP112" s="117"/>
      <c r="BQ112" s="117"/>
      <c r="BR112" s="117"/>
      <c r="BS112" s="117"/>
      <c r="BT112" s="117"/>
      <c r="BU112" s="117"/>
      <c r="BV112" s="117"/>
      <c r="BW112" s="117"/>
      <c r="BX112" s="117"/>
      <c r="BY112" s="117"/>
      <c r="BZ112" s="117"/>
      <c r="CA112" s="117"/>
      <c r="CB112" s="117"/>
      <c r="CC112" s="117"/>
      <c r="CD112" s="117"/>
      <c r="CE112" s="117"/>
      <c r="CF112" s="117"/>
      <c r="CG112" s="117"/>
      <c r="CH112" s="117"/>
      <c r="CI112" s="117"/>
      <c r="CJ112" s="117"/>
      <c r="CK112" s="117"/>
      <c r="CL112" s="117"/>
      <c r="CM112" s="117"/>
      <c r="CN112" s="117"/>
      <c r="CO112" s="117"/>
      <c r="CP112" s="117"/>
      <c r="CQ112" s="117"/>
      <c r="CR112" s="117"/>
      <c r="CS112" s="117"/>
      <c r="CT112" s="117"/>
      <c r="CU112" s="117"/>
      <c r="CV112" s="117"/>
      <c r="CW112" s="117"/>
      <c r="CX112" s="117"/>
      <c r="CY112" s="117"/>
      <c r="CZ112" s="117"/>
      <c r="DA112" s="117"/>
      <c r="DB112" s="117"/>
      <c r="DC112" s="117"/>
      <c r="DD112" s="117"/>
    </row>
    <row r="113" spans="1:108" x14ac:dyDescent="0.2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  <c r="BH113" s="117"/>
      <c r="BI113" s="117"/>
      <c r="BJ113" s="117"/>
      <c r="BK113" s="117"/>
      <c r="BL113" s="117"/>
      <c r="BM113" s="117"/>
      <c r="BN113" s="117"/>
      <c r="BO113" s="117"/>
      <c r="BP113" s="117"/>
      <c r="BQ113" s="117"/>
      <c r="BR113" s="117"/>
      <c r="BS113" s="117"/>
      <c r="BT113" s="117"/>
      <c r="BU113" s="117"/>
      <c r="BV113" s="117"/>
      <c r="BW113" s="117"/>
      <c r="BX113" s="117"/>
      <c r="BY113" s="117"/>
      <c r="BZ113" s="117"/>
      <c r="CA113" s="117"/>
      <c r="CB113" s="117"/>
      <c r="CC113" s="117"/>
      <c r="CD113" s="117"/>
      <c r="CE113" s="117"/>
      <c r="CF113" s="117"/>
      <c r="CG113" s="117"/>
      <c r="CH113" s="117"/>
      <c r="CI113" s="117"/>
      <c r="CJ113" s="117"/>
      <c r="CK113" s="117"/>
      <c r="CL113" s="117"/>
      <c r="CM113" s="117"/>
      <c r="CN113" s="117"/>
      <c r="CO113" s="117"/>
      <c r="CP113" s="117"/>
      <c r="CQ113" s="117"/>
      <c r="CR113" s="117"/>
      <c r="CS113" s="117"/>
      <c r="CT113" s="117"/>
      <c r="CU113" s="117"/>
      <c r="CV113" s="117"/>
      <c r="CW113" s="117"/>
      <c r="CX113" s="117"/>
      <c r="CY113" s="117"/>
      <c r="CZ113" s="117"/>
      <c r="DA113" s="117"/>
      <c r="DB113" s="117"/>
      <c r="DC113" s="117"/>
      <c r="DD113" s="117"/>
    </row>
    <row r="114" spans="1:108" x14ac:dyDescent="0.2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  <c r="BG114" s="117"/>
      <c r="BH114" s="117"/>
      <c r="BI114" s="117"/>
      <c r="BJ114" s="117"/>
      <c r="BK114" s="117"/>
      <c r="BL114" s="117"/>
      <c r="BM114" s="117"/>
      <c r="BN114" s="117"/>
      <c r="BO114" s="117"/>
      <c r="BP114" s="117"/>
      <c r="BQ114" s="117"/>
      <c r="BR114" s="117"/>
      <c r="BS114" s="117"/>
      <c r="BT114" s="117"/>
      <c r="BU114" s="117"/>
      <c r="BV114" s="117"/>
      <c r="BW114" s="117"/>
      <c r="BX114" s="117"/>
      <c r="BY114" s="117"/>
      <c r="BZ114" s="117"/>
      <c r="CA114" s="117"/>
      <c r="CB114" s="117"/>
      <c r="CC114" s="117"/>
      <c r="CD114" s="117"/>
      <c r="CE114" s="117"/>
      <c r="CF114" s="117"/>
      <c r="CG114" s="117"/>
      <c r="CH114" s="117"/>
      <c r="CI114" s="117"/>
      <c r="CJ114" s="117"/>
      <c r="CK114" s="117"/>
      <c r="CL114" s="117"/>
      <c r="CM114" s="117"/>
      <c r="CN114" s="117"/>
      <c r="CO114" s="117"/>
      <c r="CP114" s="117"/>
      <c r="CQ114" s="117"/>
      <c r="CR114" s="117"/>
      <c r="CS114" s="117"/>
      <c r="CT114" s="117"/>
      <c r="CU114" s="117"/>
      <c r="CV114" s="117"/>
      <c r="CW114" s="117"/>
      <c r="CX114" s="117"/>
      <c r="CY114" s="117"/>
      <c r="CZ114" s="117"/>
      <c r="DA114" s="117"/>
      <c r="DB114" s="117"/>
      <c r="DC114" s="117"/>
      <c r="DD114" s="117"/>
    </row>
    <row r="115" spans="1:108" x14ac:dyDescent="0.2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117"/>
      <c r="BT115" s="117"/>
      <c r="BU115" s="117"/>
      <c r="BV115" s="117"/>
      <c r="BW115" s="117"/>
      <c r="BX115" s="117"/>
      <c r="BY115" s="117"/>
      <c r="BZ115" s="117"/>
      <c r="CA115" s="117"/>
      <c r="CB115" s="117"/>
      <c r="CC115" s="117"/>
      <c r="CD115" s="117"/>
      <c r="CE115" s="117"/>
      <c r="CF115" s="117"/>
      <c r="CG115" s="117"/>
      <c r="CH115" s="117"/>
      <c r="CI115" s="117"/>
      <c r="CJ115" s="117"/>
      <c r="CK115" s="117"/>
      <c r="CL115" s="117"/>
      <c r="CM115" s="117"/>
      <c r="CN115" s="117"/>
      <c r="CO115" s="117"/>
      <c r="CP115" s="117"/>
      <c r="CQ115" s="117"/>
      <c r="CR115" s="117"/>
      <c r="CS115" s="117"/>
      <c r="CT115" s="117"/>
      <c r="CU115" s="117"/>
      <c r="CV115" s="117"/>
      <c r="CW115" s="117"/>
      <c r="CX115" s="117"/>
      <c r="CY115" s="117"/>
      <c r="CZ115" s="117"/>
      <c r="DA115" s="117"/>
      <c r="DB115" s="117"/>
      <c r="DC115" s="117"/>
      <c r="DD115" s="117"/>
    </row>
    <row r="116" spans="1:108" x14ac:dyDescent="0.2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17"/>
      <c r="BJ116" s="117"/>
      <c r="BK116" s="117"/>
      <c r="BL116" s="117"/>
      <c r="BM116" s="117"/>
      <c r="BN116" s="117"/>
      <c r="BO116" s="117"/>
      <c r="BP116" s="117"/>
      <c r="BQ116" s="117"/>
      <c r="BR116" s="117"/>
      <c r="BS116" s="117"/>
      <c r="BT116" s="117"/>
      <c r="BU116" s="117"/>
      <c r="BV116" s="117"/>
      <c r="BW116" s="117"/>
      <c r="BX116" s="117"/>
      <c r="BY116" s="117"/>
      <c r="BZ116" s="117"/>
      <c r="CA116" s="117"/>
      <c r="CB116" s="117"/>
      <c r="CC116" s="117"/>
      <c r="CD116" s="117"/>
      <c r="CE116" s="117"/>
      <c r="CF116" s="117"/>
      <c r="CG116" s="117"/>
      <c r="CH116" s="117"/>
      <c r="CI116" s="117"/>
      <c r="CJ116" s="117"/>
      <c r="CK116" s="117"/>
      <c r="CL116" s="117"/>
      <c r="CM116" s="117"/>
      <c r="CN116" s="117"/>
      <c r="CO116" s="117"/>
      <c r="CP116" s="117"/>
      <c r="CQ116" s="117"/>
      <c r="CR116" s="117"/>
      <c r="CS116" s="117"/>
      <c r="CT116" s="117"/>
      <c r="CU116" s="117"/>
      <c r="CV116" s="117"/>
      <c r="CW116" s="117"/>
      <c r="CX116" s="117"/>
      <c r="CY116" s="117"/>
      <c r="CZ116" s="117"/>
      <c r="DA116" s="117"/>
      <c r="DB116" s="117"/>
      <c r="DC116" s="117"/>
      <c r="DD116" s="117"/>
    </row>
    <row r="117" spans="1:108" x14ac:dyDescent="0.2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  <c r="BH117" s="117"/>
      <c r="BI117" s="117"/>
      <c r="BJ117" s="117"/>
      <c r="BK117" s="117"/>
      <c r="BL117" s="117"/>
      <c r="BM117" s="117"/>
      <c r="BN117" s="117"/>
      <c r="BO117" s="117"/>
      <c r="BP117" s="117"/>
      <c r="BQ117" s="117"/>
      <c r="BR117" s="117"/>
      <c r="BS117" s="117"/>
      <c r="BT117" s="117"/>
      <c r="BU117" s="117"/>
      <c r="BV117" s="117"/>
      <c r="BW117" s="117"/>
      <c r="BX117" s="117"/>
      <c r="BY117" s="117"/>
      <c r="BZ117" s="117"/>
      <c r="CA117" s="117"/>
      <c r="CB117" s="117"/>
      <c r="CC117" s="117"/>
      <c r="CD117" s="117"/>
      <c r="CE117" s="117"/>
      <c r="CF117" s="117"/>
      <c r="CG117" s="117"/>
      <c r="CH117" s="117"/>
      <c r="CI117" s="117"/>
      <c r="CJ117" s="117"/>
      <c r="CK117" s="117"/>
      <c r="CL117" s="117"/>
      <c r="CM117" s="117"/>
      <c r="CN117" s="117"/>
      <c r="CO117" s="117"/>
      <c r="CP117" s="117"/>
      <c r="CQ117" s="117"/>
      <c r="CR117" s="117"/>
      <c r="CS117" s="117"/>
      <c r="CT117" s="117"/>
      <c r="CU117" s="117"/>
      <c r="CV117" s="117"/>
      <c r="CW117" s="117"/>
      <c r="CX117" s="117"/>
      <c r="CY117" s="117"/>
      <c r="CZ117" s="117"/>
      <c r="DA117" s="117"/>
      <c r="DB117" s="117"/>
      <c r="DC117" s="117"/>
      <c r="DD117" s="117"/>
    </row>
    <row r="118" spans="1:108" x14ac:dyDescent="0.2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  <c r="BH118" s="117"/>
      <c r="BI118" s="117"/>
      <c r="BJ118" s="117"/>
      <c r="BK118" s="117"/>
      <c r="BL118" s="117"/>
      <c r="BM118" s="117"/>
      <c r="BN118" s="117"/>
      <c r="BO118" s="117"/>
      <c r="BP118" s="117"/>
      <c r="BQ118" s="117"/>
      <c r="BR118" s="117"/>
      <c r="BS118" s="117"/>
      <c r="BT118" s="117"/>
      <c r="BU118" s="117"/>
      <c r="BV118" s="117"/>
      <c r="BW118" s="117"/>
      <c r="BX118" s="117"/>
      <c r="BY118" s="117"/>
      <c r="BZ118" s="117"/>
      <c r="CA118" s="117"/>
      <c r="CB118" s="117"/>
      <c r="CC118" s="117"/>
      <c r="CD118" s="117"/>
      <c r="CE118" s="117"/>
      <c r="CF118" s="117"/>
      <c r="CG118" s="117"/>
      <c r="CH118" s="117"/>
      <c r="CI118" s="117"/>
      <c r="CJ118" s="117"/>
      <c r="CK118" s="117"/>
      <c r="CL118" s="117"/>
      <c r="CM118" s="117"/>
      <c r="CN118" s="117"/>
      <c r="CO118" s="117"/>
      <c r="CP118" s="117"/>
      <c r="CQ118" s="117"/>
      <c r="CR118" s="117"/>
      <c r="CS118" s="117"/>
      <c r="CT118" s="117"/>
      <c r="CU118" s="117"/>
      <c r="CV118" s="117"/>
      <c r="CW118" s="117"/>
      <c r="CX118" s="117"/>
      <c r="CY118" s="117"/>
      <c r="CZ118" s="117"/>
      <c r="DA118" s="117"/>
      <c r="DB118" s="117"/>
      <c r="DC118" s="117"/>
      <c r="DD118" s="117"/>
    </row>
    <row r="119" spans="1:108" x14ac:dyDescent="0.2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  <c r="BG119" s="117"/>
      <c r="BH119" s="117"/>
      <c r="BI119" s="117"/>
      <c r="BJ119" s="117"/>
      <c r="BK119" s="117"/>
      <c r="BL119" s="117"/>
      <c r="BM119" s="117"/>
      <c r="BN119" s="117"/>
      <c r="BO119" s="117"/>
      <c r="BP119" s="117"/>
      <c r="BQ119" s="117"/>
      <c r="BR119" s="117"/>
      <c r="BS119" s="117"/>
      <c r="BT119" s="117"/>
      <c r="BU119" s="117"/>
      <c r="BV119" s="117"/>
      <c r="BW119" s="117"/>
      <c r="BX119" s="117"/>
      <c r="BY119" s="117"/>
      <c r="BZ119" s="117"/>
      <c r="CA119" s="117"/>
      <c r="CB119" s="117"/>
      <c r="CC119" s="117"/>
      <c r="CD119" s="117"/>
      <c r="CE119" s="117"/>
      <c r="CF119" s="117"/>
      <c r="CG119" s="117"/>
      <c r="CH119" s="117"/>
      <c r="CI119" s="117"/>
      <c r="CJ119" s="117"/>
      <c r="CK119" s="117"/>
      <c r="CL119" s="117"/>
      <c r="CM119" s="117"/>
      <c r="CN119" s="117"/>
      <c r="CO119" s="117"/>
      <c r="CP119" s="117"/>
      <c r="CQ119" s="117"/>
      <c r="CR119" s="117"/>
      <c r="CS119" s="117"/>
      <c r="CT119" s="117"/>
      <c r="CU119" s="117"/>
      <c r="CV119" s="117"/>
      <c r="CW119" s="117"/>
      <c r="CX119" s="117"/>
      <c r="CY119" s="117"/>
      <c r="CZ119" s="117"/>
      <c r="DA119" s="117"/>
      <c r="DB119" s="117"/>
      <c r="DC119" s="117"/>
      <c r="DD119" s="117"/>
    </row>
    <row r="120" spans="1:108" x14ac:dyDescent="0.2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  <c r="BH120" s="117"/>
      <c r="BI120" s="117"/>
      <c r="BJ120" s="117"/>
      <c r="BK120" s="117"/>
      <c r="BL120" s="117"/>
      <c r="BM120" s="117"/>
      <c r="BN120" s="117"/>
      <c r="BO120" s="117"/>
      <c r="BP120" s="117"/>
      <c r="BQ120" s="117"/>
      <c r="BR120" s="117"/>
      <c r="BS120" s="117"/>
      <c r="BT120" s="117"/>
      <c r="BU120" s="117"/>
      <c r="BV120" s="117"/>
      <c r="BW120" s="117"/>
      <c r="BX120" s="117"/>
      <c r="BY120" s="117"/>
      <c r="BZ120" s="117"/>
      <c r="CA120" s="117"/>
      <c r="CB120" s="117"/>
      <c r="CC120" s="117"/>
      <c r="CD120" s="117"/>
      <c r="CE120" s="117"/>
      <c r="CF120" s="117"/>
      <c r="CG120" s="117"/>
      <c r="CH120" s="117"/>
      <c r="CI120" s="117"/>
      <c r="CJ120" s="117"/>
      <c r="CK120" s="117"/>
      <c r="CL120" s="117"/>
      <c r="CM120" s="117"/>
      <c r="CN120" s="117"/>
      <c r="CO120" s="117"/>
      <c r="CP120" s="117"/>
      <c r="CQ120" s="117"/>
      <c r="CR120" s="117"/>
      <c r="CS120" s="117"/>
      <c r="CT120" s="117"/>
      <c r="CU120" s="117"/>
      <c r="CV120" s="117"/>
      <c r="CW120" s="117"/>
      <c r="CX120" s="117"/>
      <c r="CY120" s="117"/>
      <c r="CZ120" s="117"/>
      <c r="DA120" s="117"/>
      <c r="DB120" s="117"/>
      <c r="DC120" s="117"/>
      <c r="DD120" s="117"/>
    </row>
    <row r="121" spans="1:108" x14ac:dyDescent="0.2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  <c r="BH121" s="117"/>
      <c r="BI121" s="117"/>
      <c r="BJ121" s="117"/>
      <c r="BK121" s="117"/>
      <c r="BL121" s="117"/>
      <c r="BM121" s="117"/>
      <c r="BN121" s="117"/>
      <c r="BO121" s="117"/>
      <c r="BP121" s="117"/>
      <c r="BQ121" s="117"/>
      <c r="BR121" s="117"/>
      <c r="BS121" s="117"/>
      <c r="BT121" s="117"/>
      <c r="BU121" s="117"/>
      <c r="BV121" s="117"/>
      <c r="BW121" s="117"/>
      <c r="BX121" s="117"/>
      <c r="BY121" s="117"/>
      <c r="BZ121" s="117"/>
      <c r="CA121" s="117"/>
      <c r="CB121" s="117"/>
      <c r="CC121" s="117"/>
      <c r="CD121" s="117"/>
      <c r="CE121" s="117"/>
      <c r="CF121" s="117"/>
      <c r="CG121" s="117"/>
      <c r="CH121" s="117"/>
      <c r="CI121" s="117"/>
      <c r="CJ121" s="117"/>
      <c r="CK121" s="117"/>
      <c r="CL121" s="117"/>
      <c r="CM121" s="117"/>
      <c r="CN121" s="117"/>
      <c r="CO121" s="117"/>
      <c r="CP121" s="117"/>
      <c r="CQ121" s="117"/>
      <c r="CR121" s="117"/>
      <c r="CS121" s="117"/>
      <c r="CT121" s="117"/>
      <c r="CU121" s="117"/>
      <c r="CV121" s="117"/>
      <c r="CW121" s="117"/>
      <c r="CX121" s="117"/>
      <c r="CY121" s="117"/>
      <c r="CZ121" s="117"/>
      <c r="DA121" s="117"/>
      <c r="DB121" s="117"/>
      <c r="DC121" s="117"/>
      <c r="DD121" s="117"/>
    </row>
    <row r="122" spans="1:108" x14ac:dyDescent="0.2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  <c r="BH122" s="117"/>
      <c r="BI122" s="117"/>
      <c r="BJ122" s="117"/>
      <c r="BK122" s="117"/>
      <c r="BL122" s="117"/>
      <c r="BM122" s="117"/>
      <c r="BN122" s="117"/>
      <c r="BO122" s="117"/>
      <c r="BP122" s="117"/>
      <c r="BQ122" s="117"/>
      <c r="BR122" s="117"/>
      <c r="BS122" s="117"/>
      <c r="BT122" s="117"/>
      <c r="BU122" s="117"/>
      <c r="BV122" s="117"/>
      <c r="BW122" s="117"/>
      <c r="BX122" s="117"/>
      <c r="BY122" s="117"/>
      <c r="BZ122" s="117"/>
      <c r="CA122" s="117"/>
      <c r="CB122" s="117"/>
      <c r="CC122" s="117"/>
      <c r="CD122" s="117"/>
      <c r="CE122" s="117"/>
      <c r="CF122" s="117"/>
      <c r="CG122" s="117"/>
      <c r="CH122" s="117"/>
      <c r="CI122" s="117"/>
      <c r="CJ122" s="117"/>
      <c r="CK122" s="117"/>
      <c r="CL122" s="117"/>
      <c r="CM122" s="117"/>
      <c r="CN122" s="117"/>
      <c r="CO122" s="117"/>
      <c r="CP122" s="117"/>
      <c r="CQ122" s="117"/>
      <c r="CR122" s="117"/>
      <c r="CS122" s="117"/>
      <c r="CT122" s="117"/>
      <c r="CU122" s="117"/>
      <c r="CV122" s="117"/>
      <c r="CW122" s="117"/>
      <c r="CX122" s="117"/>
      <c r="CY122" s="117"/>
      <c r="CZ122" s="117"/>
      <c r="DA122" s="117"/>
      <c r="DB122" s="117"/>
      <c r="DC122" s="117"/>
      <c r="DD122" s="117"/>
    </row>
    <row r="123" spans="1:108" x14ac:dyDescent="0.2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117"/>
      <c r="BO123" s="117"/>
      <c r="BP123" s="117"/>
      <c r="BQ123" s="117"/>
      <c r="BR123" s="117"/>
      <c r="BS123" s="117"/>
      <c r="BT123" s="117"/>
      <c r="BU123" s="117"/>
      <c r="BV123" s="117"/>
      <c r="BW123" s="117"/>
      <c r="BX123" s="117"/>
      <c r="BY123" s="117"/>
      <c r="BZ123" s="117"/>
      <c r="CA123" s="117"/>
      <c r="CB123" s="117"/>
      <c r="CC123" s="117"/>
      <c r="CD123" s="117"/>
      <c r="CE123" s="117"/>
      <c r="CF123" s="117"/>
      <c r="CG123" s="117"/>
      <c r="CH123" s="117"/>
      <c r="CI123" s="117"/>
      <c r="CJ123" s="117"/>
      <c r="CK123" s="117"/>
      <c r="CL123" s="117"/>
      <c r="CM123" s="117"/>
      <c r="CN123" s="117"/>
      <c r="CO123" s="117"/>
      <c r="CP123" s="117"/>
      <c r="CQ123" s="117"/>
      <c r="CR123" s="117"/>
      <c r="CS123" s="117"/>
      <c r="CT123" s="117"/>
      <c r="CU123" s="117"/>
      <c r="CV123" s="117"/>
      <c r="CW123" s="117"/>
      <c r="CX123" s="117"/>
      <c r="CY123" s="117"/>
      <c r="CZ123" s="117"/>
      <c r="DA123" s="117"/>
      <c r="DB123" s="117"/>
      <c r="DC123" s="117"/>
      <c r="DD123" s="117"/>
    </row>
    <row r="124" spans="1:108" x14ac:dyDescent="0.2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BJ124" s="117"/>
      <c r="BK124" s="117"/>
      <c r="BL124" s="117"/>
      <c r="BM124" s="117"/>
      <c r="BN124" s="117"/>
      <c r="BO124" s="117"/>
      <c r="BP124" s="117"/>
      <c r="BQ124" s="117"/>
      <c r="BR124" s="117"/>
      <c r="BS124" s="117"/>
      <c r="BT124" s="117"/>
      <c r="BU124" s="117"/>
      <c r="BV124" s="117"/>
      <c r="BW124" s="117"/>
      <c r="BX124" s="117"/>
      <c r="BY124" s="117"/>
      <c r="BZ124" s="117"/>
      <c r="CA124" s="117"/>
      <c r="CB124" s="117"/>
      <c r="CC124" s="117"/>
      <c r="CD124" s="117"/>
      <c r="CE124" s="117"/>
      <c r="CF124" s="117"/>
      <c r="CG124" s="117"/>
      <c r="CH124" s="117"/>
      <c r="CI124" s="117"/>
      <c r="CJ124" s="117"/>
      <c r="CK124" s="117"/>
      <c r="CL124" s="117"/>
      <c r="CM124" s="117"/>
      <c r="CN124" s="117"/>
      <c r="CO124" s="117"/>
      <c r="CP124" s="117"/>
      <c r="CQ124" s="117"/>
      <c r="CR124" s="117"/>
      <c r="CS124" s="117"/>
      <c r="CT124" s="117"/>
      <c r="CU124" s="117"/>
      <c r="CV124" s="117"/>
      <c r="CW124" s="117"/>
      <c r="CX124" s="117"/>
      <c r="CY124" s="117"/>
      <c r="CZ124" s="117"/>
      <c r="DA124" s="117"/>
      <c r="DB124" s="117"/>
      <c r="DC124" s="117"/>
      <c r="DD124" s="117"/>
    </row>
    <row r="125" spans="1:108" x14ac:dyDescent="0.2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  <c r="BG125" s="117"/>
      <c r="BH125" s="117"/>
      <c r="BI125" s="117"/>
      <c r="BJ125" s="117"/>
      <c r="BK125" s="117"/>
      <c r="BL125" s="117"/>
      <c r="BM125" s="117"/>
      <c r="BN125" s="117"/>
      <c r="BO125" s="117"/>
      <c r="BP125" s="117"/>
      <c r="BQ125" s="117"/>
      <c r="BR125" s="117"/>
      <c r="BS125" s="117"/>
      <c r="BT125" s="117"/>
      <c r="BU125" s="117"/>
      <c r="BV125" s="117"/>
      <c r="BW125" s="117"/>
      <c r="BX125" s="117"/>
      <c r="BY125" s="117"/>
      <c r="BZ125" s="117"/>
      <c r="CA125" s="117"/>
      <c r="CB125" s="117"/>
      <c r="CC125" s="117"/>
      <c r="CD125" s="117"/>
      <c r="CE125" s="117"/>
      <c r="CF125" s="117"/>
      <c r="CG125" s="117"/>
      <c r="CH125" s="117"/>
      <c r="CI125" s="117"/>
      <c r="CJ125" s="117"/>
      <c r="CK125" s="117"/>
      <c r="CL125" s="117"/>
      <c r="CM125" s="117"/>
      <c r="CN125" s="117"/>
      <c r="CO125" s="117"/>
      <c r="CP125" s="117"/>
      <c r="CQ125" s="117"/>
      <c r="CR125" s="117"/>
      <c r="CS125" s="117"/>
      <c r="CT125" s="117"/>
      <c r="CU125" s="117"/>
      <c r="CV125" s="117"/>
      <c r="CW125" s="117"/>
      <c r="CX125" s="117"/>
      <c r="CY125" s="117"/>
      <c r="CZ125" s="117"/>
      <c r="DA125" s="117"/>
      <c r="DB125" s="117"/>
      <c r="DC125" s="117"/>
      <c r="DD125" s="117"/>
    </row>
    <row r="126" spans="1:108" x14ac:dyDescent="0.2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  <c r="BG126" s="117"/>
      <c r="BH126" s="117"/>
      <c r="BI126" s="117"/>
      <c r="BJ126" s="117"/>
      <c r="BK126" s="117"/>
      <c r="BL126" s="117"/>
      <c r="BM126" s="117"/>
      <c r="BN126" s="117"/>
      <c r="BO126" s="117"/>
      <c r="BP126" s="117"/>
      <c r="BQ126" s="117"/>
      <c r="BR126" s="117"/>
      <c r="BS126" s="117"/>
      <c r="BT126" s="117"/>
      <c r="BU126" s="117"/>
      <c r="BV126" s="117"/>
      <c r="BW126" s="117"/>
      <c r="BX126" s="117"/>
      <c r="BY126" s="117"/>
      <c r="BZ126" s="117"/>
      <c r="CA126" s="117"/>
      <c r="CB126" s="117"/>
      <c r="CC126" s="117"/>
      <c r="CD126" s="117"/>
      <c r="CE126" s="117"/>
      <c r="CF126" s="117"/>
      <c r="CG126" s="117"/>
      <c r="CH126" s="117"/>
      <c r="CI126" s="117"/>
      <c r="CJ126" s="117"/>
      <c r="CK126" s="117"/>
      <c r="CL126" s="117"/>
      <c r="CM126" s="117"/>
      <c r="CN126" s="117"/>
      <c r="CO126" s="117"/>
      <c r="CP126" s="117"/>
      <c r="CQ126" s="117"/>
      <c r="CR126" s="117"/>
      <c r="CS126" s="117"/>
      <c r="CT126" s="117"/>
      <c r="CU126" s="117"/>
      <c r="CV126" s="117"/>
      <c r="CW126" s="117"/>
      <c r="CX126" s="117"/>
      <c r="CY126" s="117"/>
      <c r="CZ126" s="117"/>
      <c r="DA126" s="117"/>
      <c r="DB126" s="117"/>
      <c r="DC126" s="117"/>
      <c r="DD126" s="117"/>
    </row>
    <row r="127" spans="1:108" x14ac:dyDescent="0.2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  <c r="BG127" s="117"/>
      <c r="BH127" s="117"/>
      <c r="BI127" s="117"/>
      <c r="BJ127" s="117"/>
      <c r="BK127" s="117"/>
      <c r="BL127" s="117"/>
      <c r="BM127" s="117"/>
      <c r="BN127" s="117"/>
      <c r="BO127" s="117"/>
      <c r="BP127" s="117"/>
      <c r="BQ127" s="117"/>
      <c r="BR127" s="117"/>
      <c r="BS127" s="117"/>
      <c r="BT127" s="117"/>
      <c r="BU127" s="117"/>
      <c r="BV127" s="117"/>
      <c r="BW127" s="117"/>
      <c r="BX127" s="117"/>
      <c r="BY127" s="117"/>
      <c r="BZ127" s="117"/>
      <c r="CA127" s="117"/>
      <c r="CB127" s="117"/>
      <c r="CC127" s="117"/>
      <c r="CD127" s="117"/>
      <c r="CE127" s="117"/>
      <c r="CF127" s="117"/>
      <c r="CG127" s="117"/>
      <c r="CH127" s="117"/>
      <c r="CI127" s="117"/>
      <c r="CJ127" s="117"/>
      <c r="CK127" s="117"/>
      <c r="CL127" s="117"/>
      <c r="CM127" s="117"/>
      <c r="CN127" s="117"/>
      <c r="CO127" s="117"/>
      <c r="CP127" s="117"/>
      <c r="CQ127" s="117"/>
      <c r="CR127" s="117"/>
      <c r="CS127" s="117"/>
      <c r="CT127" s="117"/>
      <c r="CU127" s="117"/>
      <c r="CV127" s="117"/>
      <c r="CW127" s="117"/>
      <c r="CX127" s="117"/>
      <c r="CY127" s="117"/>
      <c r="CZ127" s="117"/>
      <c r="DA127" s="117"/>
      <c r="DB127" s="117"/>
      <c r="DC127" s="117"/>
      <c r="DD127" s="117"/>
    </row>
    <row r="128" spans="1:108" x14ac:dyDescent="0.2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17"/>
      <c r="BJ128" s="117"/>
      <c r="BK128" s="117"/>
      <c r="BL128" s="117"/>
      <c r="BM128" s="117"/>
      <c r="BN128" s="117"/>
      <c r="BO128" s="117"/>
      <c r="BP128" s="117"/>
      <c r="BQ128" s="117"/>
      <c r="BR128" s="117"/>
      <c r="BS128" s="117"/>
      <c r="BT128" s="117"/>
      <c r="BU128" s="117"/>
      <c r="BV128" s="117"/>
      <c r="BW128" s="117"/>
      <c r="BX128" s="117"/>
      <c r="BY128" s="117"/>
      <c r="BZ128" s="117"/>
      <c r="CA128" s="117"/>
      <c r="CB128" s="117"/>
      <c r="CC128" s="117"/>
      <c r="CD128" s="117"/>
      <c r="CE128" s="117"/>
      <c r="CF128" s="117"/>
      <c r="CG128" s="117"/>
      <c r="CH128" s="117"/>
      <c r="CI128" s="117"/>
      <c r="CJ128" s="117"/>
      <c r="CK128" s="117"/>
      <c r="CL128" s="117"/>
      <c r="CM128" s="117"/>
      <c r="CN128" s="117"/>
      <c r="CO128" s="117"/>
      <c r="CP128" s="117"/>
      <c r="CQ128" s="117"/>
      <c r="CR128" s="117"/>
      <c r="CS128" s="117"/>
      <c r="CT128" s="117"/>
      <c r="CU128" s="117"/>
      <c r="CV128" s="117"/>
      <c r="CW128" s="117"/>
      <c r="CX128" s="117"/>
      <c r="CY128" s="117"/>
      <c r="CZ128" s="117"/>
      <c r="DA128" s="117"/>
      <c r="DB128" s="117"/>
      <c r="DC128" s="117"/>
      <c r="DD128" s="117"/>
    </row>
    <row r="129" spans="1:108" x14ac:dyDescent="0.2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117"/>
      <c r="BO129" s="117"/>
      <c r="BP129" s="117"/>
      <c r="BQ129" s="117"/>
      <c r="BR129" s="117"/>
      <c r="BS129" s="117"/>
      <c r="BT129" s="117"/>
      <c r="BU129" s="117"/>
      <c r="BV129" s="117"/>
      <c r="BW129" s="117"/>
      <c r="BX129" s="117"/>
      <c r="BY129" s="117"/>
      <c r="BZ129" s="117"/>
      <c r="CA129" s="117"/>
      <c r="CB129" s="117"/>
      <c r="CC129" s="117"/>
      <c r="CD129" s="117"/>
      <c r="CE129" s="117"/>
      <c r="CF129" s="117"/>
      <c r="CG129" s="117"/>
      <c r="CH129" s="117"/>
      <c r="CI129" s="117"/>
      <c r="CJ129" s="117"/>
      <c r="CK129" s="117"/>
      <c r="CL129" s="117"/>
      <c r="CM129" s="117"/>
      <c r="CN129" s="117"/>
      <c r="CO129" s="117"/>
      <c r="CP129" s="117"/>
      <c r="CQ129" s="117"/>
      <c r="CR129" s="117"/>
      <c r="CS129" s="117"/>
      <c r="CT129" s="117"/>
      <c r="CU129" s="117"/>
      <c r="CV129" s="117"/>
      <c r="CW129" s="117"/>
      <c r="CX129" s="117"/>
      <c r="CY129" s="117"/>
      <c r="CZ129" s="117"/>
      <c r="DA129" s="117"/>
      <c r="DB129" s="117"/>
      <c r="DC129" s="117"/>
      <c r="DD129" s="117"/>
    </row>
    <row r="130" spans="1:108" x14ac:dyDescent="0.2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  <c r="BG130" s="117"/>
      <c r="BH130" s="117"/>
      <c r="BI130" s="117"/>
      <c r="BJ130" s="117"/>
      <c r="BK130" s="117"/>
      <c r="BL130" s="117"/>
      <c r="BM130" s="117"/>
      <c r="BN130" s="117"/>
      <c r="BO130" s="117"/>
      <c r="BP130" s="117"/>
      <c r="BQ130" s="117"/>
      <c r="BR130" s="117"/>
      <c r="BS130" s="117"/>
      <c r="BT130" s="117"/>
      <c r="BU130" s="117"/>
      <c r="BV130" s="117"/>
      <c r="BW130" s="117"/>
      <c r="BX130" s="117"/>
      <c r="BY130" s="117"/>
      <c r="BZ130" s="117"/>
      <c r="CA130" s="117"/>
      <c r="CB130" s="117"/>
      <c r="CC130" s="117"/>
      <c r="CD130" s="117"/>
      <c r="CE130" s="117"/>
      <c r="CF130" s="117"/>
      <c r="CG130" s="117"/>
      <c r="CH130" s="117"/>
      <c r="CI130" s="117"/>
      <c r="CJ130" s="117"/>
      <c r="CK130" s="117"/>
      <c r="CL130" s="117"/>
      <c r="CM130" s="117"/>
      <c r="CN130" s="117"/>
      <c r="CO130" s="117"/>
      <c r="CP130" s="117"/>
      <c r="CQ130" s="117"/>
      <c r="CR130" s="117"/>
      <c r="CS130" s="117"/>
      <c r="CT130" s="117"/>
      <c r="CU130" s="117"/>
      <c r="CV130" s="117"/>
      <c r="CW130" s="117"/>
      <c r="CX130" s="117"/>
      <c r="CY130" s="117"/>
      <c r="CZ130" s="117"/>
      <c r="DA130" s="117"/>
      <c r="DB130" s="117"/>
      <c r="DC130" s="117"/>
      <c r="DD130" s="117"/>
    </row>
    <row r="131" spans="1:108" x14ac:dyDescent="0.2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7"/>
      <c r="BK131" s="117"/>
      <c r="BL131" s="117"/>
      <c r="BM131" s="117"/>
      <c r="BN131" s="117"/>
      <c r="BO131" s="117"/>
      <c r="BP131" s="117"/>
      <c r="BQ131" s="117"/>
      <c r="BR131" s="117"/>
      <c r="BS131" s="117"/>
      <c r="BT131" s="117"/>
      <c r="BU131" s="117"/>
      <c r="BV131" s="117"/>
      <c r="BW131" s="117"/>
      <c r="BX131" s="117"/>
      <c r="BY131" s="117"/>
      <c r="BZ131" s="117"/>
      <c r="CA131" s="117"/>
      <c r="CB131" s="117"/>
      <c r="CC131" s="117"/>
      <c r="CD131" s="117"/>
      <c r="CE131" s="117"/>
      <c r="CF131" s="117"/>
      <c r="CG131" s="117"/>
      <c r="CH131" s="117"/>
      <c r="CI131" s="117"/>
      <c r="CJ131" s="117"/>
      <c r="CK131" s="117"/>
      <c r="CL131" s="117"/>
      <c r="CM131" s="117"/>
      <c r="CN131" s="117"/>
      <c r="CO131" s="117"/>
      <c r="CP131" s="117"/>
      <c r="CQ131" s="117"/>
      <c r="CR131" s="117"/>
      <c r="CS131" s="117"/>
      <c r="CT131" s="117"/>
      <c r="CU131" s="117"/>
      <c r="CV131" s="117"/>
      <c r="CW131" s="117"/>
      <c r="CX131" s="117"/>
      <c r="CY131" s="117"/>
      <c r="CZ131" s="117"/>
      <c r="DA131" s="117"/>
      <c r="DB131" s="117"/>
      <c r="DC131" s="117"/>
      <c r="DD131" s="117"/>
    </row>
    <row r="132" spans="1:108" x14ac:dyDescent="0.2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  <c r="BG132" s="117"/>
      <c r="BH132" s="117"/>
      <c r="BI132" s="117"/>
      <c r="BJ132" s="117"/>
      <c r="BK132" s="117"/>
      <c r="BL132" s="117"/>
      <c r="BM132" s="117"/>
      <c r="BN132" s="117"/>
      <c r="BO132" s="117"/>
      <c r="BP132" s="117"/>
      <c r="BQ132" s="117"/>
      <c r="BR132" s="117"/>
      <c r="BS132" s="117"/>
      <c r="BT132" s="117"/>
      <c r="BU132" s="117"/>
      <c r="BV132" s="117"/>
      <c r="BW132" s="117"/>
      <c r="BX132" s="117"/>
      <c r="BY132" s="117"/>
      <c r="BZ132" s="117"/>
      <c r="CA132" s="117"/>
      <c r="CB132" s="117"/>
      <c r="CC132" s="117"/>
      <c r="CD132" s="117"/>
      <c r="CE132" s="117"/>
      <c r="CF132" s="117"/>
      <c r="CG132" s="117"/>
      <c r="CH132" s="117"/>
      <c r="CI132" s="117"/>
      <c r="CJ132" s="117"/>
      <c r="CK132" s="117"/>
      <c r="CL132" s="117"/>
      <c r="CM132" s="117"/>
      <c r="CN132" s="117"/>
      <c r="CO132" s="117"/>
      <c r="CP132" s="117"/>
      <c r="CQ132" s="117"/>
      <c r="CR132" s="117"/>
      <c r="CS132" s="117"/>
      <c r="CT132" s="117"/>
      <c r="CU132" s="117"/>
      <c r="CV132" s="117"/>
      <c r="CW132" s="117"/>
      <c r="CX132" s="117"/>
      <c r="CY132" s="117"/>
      <c r="CZ132" s="117"/>
      <c r="DA132" s="117"/>
      <c r="DB132" s="117"/>
      <c r="DC132" s="117"/>
      <c r="DD132" s="117"/>
    </row>
    <row r="133" spans="1:108" x14ac:dyDescent="0.2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  <c r="AN133" s="117"/>
      <c r="AO133" s="117"/>
      <c r="AP133" s="117"/>
      <c r="AQ133" s="117"/>
      <c r="AR133" s="117"/>
      <c r="AS133" s="117"/>
      <c r="AT133" s="117"/>
      <c r="AU133" s="117"/>
      <c r="AV133" s="117"/>
      <c r="AW133" s="117"/>
      <c r="AX133" s="117"/>
      <c r="AY133" s="117"/>
      <c r="AZ133" s="117"/>
      <c r="BA133" s="117"/>
      <c r="BB133" s="117"/>
      <c r="BC133" s="117"/>
      <c r="BD133" s="117"/>
      <c r="BE133" s="117"/>
      <c r="BF133" s="117"/>
      <c r="BG133" s="117"/>
      <c r="BH133" s="117"/>
      <c r="BI133" s="117"/>
      <c r="BJ133" s="117"/>
      <c r="BK133" s="117"/>
      <c r="BL133" s="117"/>
      <c r="BM133" s="117"/>
      <c r="BN133" s="117"/>
      <c r="BO133" s="117"/>
      <c r="BP133" s="117"/>
      <c r="BQ133" s="117"/>
      <c r="BR133" s="117"/>
      <c r="BS133" s="117"/>
      <c r="BT133" s="117"/>
      <c r="BU133" s="117"/>
      <c r="BV133" s="117"/>
      <c r="BW133" s="117"/>
      <c r="BX133" s="117"/>
      <c r="BY133" s="117"/>
      <c r="BZ133" s="117"/>
      <c r="CA133" s="117"/>
      <c r="CB133" s="117"/>
      <c r="CC133" s="117"/>
      <c r="CD133" s="117"/>
      <c r="CE133" s="117"/>
      <c r="CF133" s="117"/>
      <c r="CG133" s="117"/>
      <c r="CH133" s="117"/>
      <c r="CI133" s="117"/>
      <c r="CJ133" s="117"/>
      <c r="CK133" s="117"/>
      <c r="CL133" s="117"/>
      <c r="CM133" s="117"/>
      <c r="CN133" s="117"/>
      <c r="CO133" s="117"/>
      <c r="CP133" s="117"/>
      <c r="CQ133" s="117"/>
      <c r="CR133" s="117"/>
      <c r="CS133" s="117"/>
      <c r="CT133" s="117"/>
      <c r="CU133" s="117"/>
      <c r="CV133" s="117"/>
      <c r="CW133" s="117"/>
      <c r="CX133" s="117"/>
      <c r="CY133" s="117"/>
      <c r="CZ133" s="117"/>
      <c r="DA133" s="117"/>
      <c r="DB133" s="117"/>
      <c r="DC133" s="117"/>
      <c r="DD133" s="117"/>
    </row>
    <row r="134" spans="1:108" x14ac:dyDescent="0.2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  <c r="BH134" s="117"/>
      <c r="BI134" s="117"/>
      <c r="BJ134" s="117"/>
      <c r="BK134" s="117"/>
      <c r="BL134" s="117"/>
      <c r="BM134" s="117"/>
      <c r="BN134" s="117"/>
      <c r="BO134" s="117"/>
      <c r="BP134" s="117"/>
      <c r="BQ134" s="117"/>
      <c r="BR134" s="117"/>
      <c r="BS134" s="117"/>
      <c r="BT134" s="117"/>
      <c r="BU134" s="117"/>
      <c r="BV134" s="117"/>
      <c r="BW134" s="117"/>
      <c r="BX134" s="117"/>
      <c r="BY134" s="117"/>
      <c r="BZ134" s="117"/>
      <c r="CA134" s="117"/>
      <c r="CB134" s="117"/>
      <c r="CC134" s="117"/>
      <c r="CD134" s="117"/>
      <c r="CE134" s="117"/>
      <c r="CF134" s="117"/>
      <c r="CG134" s="117"/>
      <c r="CH134" s="117"/>
      <c r="CI134" s="117"/>
      <c r="CJ134" s="117"/>
      <c r="CK134" s="117"/>
      <c r="CL134" s="117"/>
      <c r="CM134" s="117"/>
      <c r="CN134" s="117"/>
      <c r="CO134" s="117"/>
      <c r="CP134" s="117"/>
      <c r="CQ134" s="117"/>
      <c r="CR134" s="117"/>
      <c r="CS134" s="117"/>
      <c r="CT134" s="117"/>
      <c r="CU134" s="117"/>
      <c r="CV134" s="117"/>
      <c r="CW134" s="117"/>
      <c r="CX134" s="117"/>
      <c r="CY134" s="117"/>
      <c r="CZ134" s="117"/>
      <c r="DA134" s="117"/>
      <c r="DB134" s="117"/>
      <c r="DC134" s="117"/>
      <c r="DD134" s="117"/>
    </row>
    <row r="135" spans="1:108" x14ac:dyDescent="0.2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117"/>
      <c r="AO135" s="117"/>
      <c r="AP135" s="117"/>
      <c r="AQ135" s="117"/>
      <c r="AR135" s="117"/>
      <c r="AS135" s="117"/>
      <c r="AT135" s="117"/>
      <c r="AU135" s="117"/>
      <c r="AV135" s="117"/>
      <c r="AW135" s="117"/>
      <c r="AX135" s="117"/>
      <c r="AY135" s="117"/>
      <c r="AZ135" s="117"/>
      <c r="BA135" s="117"/>
      <c r="BB135" s="117"/>
      <c r="BC135" s="117"/>
      <c r="BD135" s="117"/>
      <c r="BE135" s="117"/>
      <c r="BF135" s="117"/>
      <c r="BG135" s="117"/>
      <c r="BH135" s="117"/>
      <c r="BI135" s="117"/>
      <c r="BJ135" s="117"/>
      <c r="BK135" s="117"/>
      <c r="BL135" s="117"/>
      <c r="BM135" s="117"/>
      <c r="BN135" s="117"/>
      <c r="BO135" s="117"/>
      <c r="BP135" s="117"/>
      <c r="BQ135" s="117"/>
      <c r="BR135" s="117"/>
      <c r="BS135" s="117"/>
      <c r="BT135" s="117"/>
      <c r="BU135" s="117"/>
      <c r="BV135" s="117"/>
      <c r="BW135" s="117"/>
      <c r="BX135" s="117"/>
      <c r="BY135" s="117"/>
      <c r="BZ135" s="117"/>
      <c r="CA135" s="117"/>
      <c r="CB135" s="117"/>
      <c r="CC135" s="117"/>
      <c r="CD135" s="117"/>
      <c r="CE135" s="117"/>
      <c r="CF135" s="117"/>
      <c r="CG135" s="117"/>
      <c r="CH135" s="117"/>
      <c r="CI135" s="117"/>
      <c r="CJ135" s="117"/>
      <c r="CK135" s="117"/>
      <c r="CL135" s="117"/>
      <c r="CM135" s="117"/>
      <c r="CN135" s="117"/>
      <c r="CO135" s="117"/>
      <c r="CP135" s="117"/>
      <c r="CQ135" s="117"/>
      <c r="CR135" s="117"/>
      <c r="CS135" s="117"/>
      <c r="CT135" s="117"/>
      <c r="CU135" s="117"/>
      <c r="CV135" s="117"/>
      <c r="CW135" s="117"/>
      <c r="CX135" s="117"/>
      <c r="CY135" s="117"/>
      <c r="CZ135" s="117"/>
      <c r="DA135" s="117"/>
      <c r="DB135" s="117"/>
      <c r="DC135" s="117"/>
      <c r="DD135" s="117"/>
    </row>
    <row r="136" spans="1:108" x14ac:dyDescent="0.2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117"/>
      <c r="BG136" s="117"/>
      <c r="BH136" s="117"/>
      <c r="BI136" s="117"/>
      <c r="BJ136" s="117"/>
      <c r="BK136" s="117"/>
      <c r="BL136" s="117"/>
      <c r="BM136" s="117"/>
      <c r="BN136" s="117"/>
      <c r="BO136" s="117"/>
      <c r="BP136" s="117"/>
      <c r="BQ136" s="117"/>
      <c r="BR136" s="117"/>
      <c r="BS136" s="117"/>
      <c r="BT136" s="117"/>
      <c r="BU136" s="117"/>
      <c r="BV136" s="117"/>
      <c r="BW136" s="117"/>
      <c r="BX136" s="117"/>
      <c r="BY136" s="117"/>
      <c r="BZ136" s="117"/>
      <c r="CA136" s="117"/>
      <c r="CB136" s="117"/>
      <c r="CC136" s="117"/>
      <c r="CD136" s="117"/>
      <c r="CE136" s="117"/>
      <c r="CF136" s="117"/>
      <c r="CG136" s="117"/>
      <c r="CH136" s="117"/>
      <c r="CI136" s="117"/>
      <c r="CJ136" s="117"/>
      <c r="CK136" s="117"/>
      <c r="CL136" s="117"/>
      <c r="CM136" s="117"/>
      <c r="CN136" s="117"/>
      <c r="CO136" s="117"/>
      <c r="CP136" s="117"/>
      <c r="CQ136" s="117"/>
      <c r="CR136" s="117"/>
      <c r="CS136" s="117"/>
      <c r="CT136" s="117"/>
      <c r="CU136" s="117"/>
      <c r="CV136" s="117"/>
      <c r="CW136" s="117"/>
      <c r="CX136" s="117"/>
      <c r="CY136" s="117"/>
      <c r="CZ136" s="117"/>
      <c r="DA136" s="117"/>
      <c r="DB136" s="117"/>
      <c r="DC136" s="117"/>
      <c r="DD136" s="117"/>
    </row>
    <row r="137" spans="1:108" x14ac:dyDescent="0.2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  <c r="AJ137" s="117"/>
      <c r="AK137" s="117"/>
      <c r="AL137" s="117"/>
      <c r="AM137" s="117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7"/>
      <c r="AY137" s="117"/>
      <c r="AZ137" s="117"/>
      <c r="BA137" s="117"/>
      <c r="BB137" s="117"/>
      <c r="BC137" s="117"/>
      <c r="BD137" s="117"/>
      <c r="BE137" s="117"/>
      <c r="BF137" s="117"/>
      <c r="BG137" s="117"/>
      <c r="BH137" s="117"/>
      <c r="BI137" s="117"/>
      <c r="BJ137" s="117"/>
      <c r="BK137" s="117"/>
      <c r="BL137" s="117"/>
      <c r="BM137" s="117"/>
      <c r="BN137" s="117"/>
      <c r="BO137" s="117"/>
      <c r="BP137" s="117"/>
      <c r="BQ137" s="117"/>
      <c r="BR137" s="117"/>
      <c r="BS137" s="117"/>
      <c r="BT137" s="117"/>
      <c r="BU137" s="117"/>
      <c r="BV137" s="117"/>
      <c r="BW137" s="117"/>
      <c r="BX137" s="117"/>
      <c r="BY137" s="117"/>
      <c r="BZ137" s="117"/>
      <c r="CA137" s="117"/>
      <c r="CB137" s="117"/>
      <c r="CC137" s="117"/>
      <c r="CD137" s="117"/>
      <c r="CE137" s="117"/>
      <c r="CF137" s="117"/>
      <c r="CG137" s="117"/>
      <c r="CH137" s="117"/>
      <c r="CI137" s="117"/>
      <c r="CJ137" s="117"/>
      <c r="CK137" s="117"/>
      <c r="CL137" s="117"/>
      <c r="CM137" s="117"/>
      <c r="CN137" s="117"/>
      <c r="CO137" s="117"/>
      <c r="CP137" s="117"/>
      <c r="CQ137" s="117"/>
      <c r="CR137" s="117"/>
      <c r="CS137" s="117"/>
      <c r="CT137" s="117"/>
      <c r="CU137" s="117"/>
      <c r="CV137" s="117"/>
      <c r="CW137" s="117"/>
      <c r="CX137" s="117"/>
      <c r="CY137" s="117"/>
      <c r="CZ137" s="117"/>
      <c r="DA137" s="117"/>
      <c r="DB137" s="117"/>
      <c r="DC137" s="117"/>
      <c r="DD137" s="117"/>
    </row>
    <row r="138" spans="1:108" x14ac:dyDescent="0.2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  <c r="AY138" s="117"/>
      <c r="AZ138" s="117"/>
      <c r="BA138" s="117"/>
      <c r="BB138" s="117"/>
      <c r="BC138" s="117"/>
      <c r="BD138" s="117"/>
      <c r="BE138" s="117"/>
      <c r="BF138" s="117"/>
      <c r="BG138" s="117"/>
      <c r="BH138" s="117"/>
      <c r="BI138" s="117"/>
      <c r="BJ138" s="117"/>
      <c r="BK138" s="117"/>
      <c r="BL138" s="117"/>
      <c r="BM138" s="117"/>
      <c r="BN138" s="117"/>
      <c r="BO138" s="117"/>
      <c r="BP138" s="117"/>
      <c r="BQ138" s="117"/>
      <c r="BR138" s="117"/>
      <c r="BS138" s="117"/>
      <c r="BT138" s="117"/>
      <c r="BU138" s="117"/>
      <c r="BV138" s="117"/>
      <c r="BW138" s="117"/>
      <c r="BX138" s="117"/>
      <c r="BY138" s="117"/>
      <c r="BZ138" s="117"/>
      <c r="CA138" s="117"/>
      <c r="CB138" s="117"/>
      <c r="CC138" s="117"/>
      <c r="CD138" s="117"/>
      <c r="CE138" s="117"/>
      <c r="CF138" s="117"/>
      <c r="CG138" s="117"/>
      <c r="CH138" s="117"/>
      <c r="CI138" s="117"/>
      <c r="CJ138" s="117"/>
      <c r="CK138" s="117"/>
      <c r="CL138" s="117"/>
      <c r="CM138" s="117"/>
      <c r="CN138" s="117"/>
      <c r="CO138" s="117"/>
      <c r="CP138" s="117"/>
      <c r="CQ138" s="117"/>
      <c r="CR138" s="117"/>
      <c r="CS138" s="117"/>
      <c r="CT138" s="117"/>
      <c r="CU138" s="117"/>
      <c r="CV138" s="117"/>
      <c r="CW138" s="117"/>
      <c r="CX138" s="117"/>
      <c r="CY138" s="117"/>
      <c r="CZ138" s="117"/>
      <c r="DA138" s="117"/>
      <c r="DB138" s="117"/>
      <c r="DC138" s="117"/>
      <c r="DD138" s="117"/>
    </row>
    <row r="139" spans="1:108" x14ac:dyDescent="0.2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  <c r="BA139" s="117"/>
      <c r="BB139" s="117"/>
      <c r="BC139" s="117"/>
      <c r="BD139" s="117"/>
      <c r="BE139" s="117"/>
      <c r="BF139" s="117"/>
      <c r="BG139" s="117"/>
      <c r="BH139" s="117"/>
      <c r="BI139" s="117"/>
      <c r="BJ139" s="117"/>
      <c r="BK139" s="117"/>
      <c r="BL139" s="117"/>
      <c r="BM139" s="117"/>
      <c r="BN139" s="117"/>
      <c r="BO139" s="117"/>
      <c r="BP139" s="117"/>
      <c r="BQ139" s="117"/>
      <c r="BR139" s="117"/>
      <c r="BS139" s="117"/>
      <c r="BT139" s="117"/>
      <c r="BU139" s="117"/>
      <c r="BV139" s="117"/>
      <c r="BW139" s="117"/>
      <c r="BX139" s="117"/>
      <c r="BY139" s="117"/>
      <c r="BZ139" s="117"/>
      <c r="CA139" s="117"/>
      <c r="CB139" s="117"/>
      <c r="CC139" s="117"/>
      <c r="CD139" s="117"/>
      <c r="CE139" s="117"/>
      <c r="CF139" s="117"/>
      <c r="CG139" s="117"/>
      <c r="CH139" s="117"/>
      <c r="CI139" s="117"/>
      <c r="CJ139" s="117"/>
      <c r="CK139" s="117"/>
      <c r="CL139" s="117"/>
      <c r="CM139" s="117"/>
      <c r="CN139" s="117"/>
      <c r="CO139" s="117"/>
      <c r="CP139" s="117"/>
      <c r="CQ139" s="117"/>
      <c r="CR139" s="117"/>
      <c r="CS139" s="117"/>
      <c r="CT139" s="117"/>
      <c r="CU139" s="117"/>
      <c r="CV139" s="117"/>
      <c r="CW139" s="117"/>
      <c r="CX139" s="117"/>
      <c r="CY139" s="117"/>
      <c r="CZ139" s="117"/>
      <c r="DA139" s="117"/>
      <c r="DB139" s="117"/>
      <c r="DC139" s="117"/>
      <c r="DD139" s="117"/>
    </row>
    <row r="140" spans="1:108" x14ac:dyDescent="0.2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H140" s="117"/>
      <c r="BI140" s="117"/>
      <c r="BJ140" s="117"/>
      <c r="BK140" s="117"/>
      <c r="BL140" s="117"/>
      <c r="BM140" s="117"/>
      <c r="BN140" s="117"/>
      <c r="BO140" s="117"/>
      <c r="BP140" s="117"/>
      <c r="BQ140" s="117"/>
      <c r="BR140" s="117"/>
      <c r="BS140" s="117"/>
      <c r="BT140" s="117"/>
      <c r="BU140" s="117"/>
      <c r="BV140" s="117"/>
      <c r="BW140" s="117"/>
      <c r="BX140" s="117"/>
      <c r="BY140" s="117"/>
      <c r="BZ140" s="117"/>
      <c r="CA140" s="117"/>
      <c r="CB140" s="117"/>
      <c r="CC140" s="117"/>
      <c r="CD140" s="117"/>
      <c r="CE140" s="117"/>
      <c r="CF140" s="117"/>
      <c r="CG140" s="117"/>
      <c r="CH140" s="117"/>
      <c r="CI140" s="117"/>
      <c r="CJ140" s="117"/>
      <c r="CK140" s="117"/>
      <c r="CL140" s="117"/>
      <c r="CM140" s="117"/>
      <c r="CN140" s="117"/>
      <c r="CO140" s="117"/>
      <c r="CP140" s="117"/>
      <c r="CQ140" s="117"/>
      <c r="CR140" s="117"/>
      <c r="CS140" s="117"/>
      <c r="CT140" s="117"/>
      <c r="CU140" s="117"/>
      <c r="CV140" s="117"/>
      <c r="CW140" s="117"/>
      <c r="CX140" s="117"/>
      <c r="CY140" s="117"/>
      <c r="CZ140" s="117"/>
      <c r="DA140" s="117"/>
      <c r="DB140" s="117"/>
      <c r="DC140" s="117"/>
      <c r="DD140" s="117"/>
    </row>
    <row r="141" spans="1:108" x14ac:dyDescent="0.2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  <c r="BA141" s="117"/>
      <c r="BB141" s="117"/>
      <c r="BC141" s="117"/>
      <c r="BD141" s="117"/>
      <c r="BE141" s="117"/>
      <c r="BF141" s="117"/>
      <c r="BG141" s="117"/>
      <c r="BH141" s="117"/>
      <c r="BI141" s="117"/>
      <c r="BJ141" s="117"/>
      <c r="BK141" s="117"/>
      <c r="BL141" s="117"/>
      <c r="BM141" s="117"/>
      <c r="BN141" s="117"/>
      <c r="BO141" s="117"/>
      <c r="BP141" s="117"/>
      <c r="BQ141" s="117"/>
      <c r="BR141" s="117"/>
      <c r="BS141" s="117"/>
      <c r="BT141" s="117"/>
      <c r="BU141" s="117"/>
      <c r="BV141" s="117"/>
      <c r="BW141" s="117"/>
      <c r="BX141" s="117"/>
      <c r="BY141" s="117"/>
      <c r="BZ141" s="117"/>
      <c r="CA141" s="117"/>
      <c r="CB141" s="117"/>
      <c r="CC141" s="117"/>
      <c r="CD141" s="117"/>
      <c r="CE141" s="117"/>
      <c r="CF141" s="117"/>
      <c r="CG141" s="117"/>
      <c r="CH141" s="117"/>
      <c r="CI141" s="117"/>
      <c r="CJ141" s="117"/>
      <c r="CK141" s="117"/>
      <c r="CL141" s="117"/>
      <c r="CM141" s="117"/>
      <c r="CN141" s="117"/>
      <c r="CO141" s="117"/>
      <c r="CP141" s="117"/>
      <c r="CQ141" s="117"/>
      <c r="CR141" s="117"/>
      <c r="CS141" s="117"/>
      <c r="CT141" s="117"/>
      <c r="CU141" s="117"/>
      <c r="CV141" s="117"/>
      <c r="CW141" s="117"/>
      <c r="CX141" s="117"/>
      <c r="CY141" s="117"/>
      <c r="CZ141" s="117"/>
      <c r="DA141" s="117"/>
      <c r="DB141" s="117"/>
      <c r="DC141" s="117"/>
      <c r="DD141" s="117"/>
    </row>
    <row r="142" spans="1:108" x14ac:dyDescent="0.2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7"/>
      <c r="BN142" s="117"/>
      <c r="BO142" s="117"/>
      <c r="BP142" s="117"/>
      <c r="BQ142" s="117"/>
      <c r="BR142" s="117"/>
      <c r="BS142" s="117"/>
      <c r="BT142" s="117"/>
      <c r="BU142" s="117"/>
      <c r="BV142" s="117"/>
      <c r="BW142" s="117"/>
      <c r="BX142" s="117"/>
      <c r="BY142" s="117"/>
      <c r="BZ142" s="117"/>
      <c r="CA142" s="117"/>
      <c r="CB142" s="117"/>
      <c r="CC142" s="117"/>
      <c r="CD142" s="117"/>
      <c r="CE142" s="117"/>
      <c r="CF142" s="117"/>
      <c r="CG142" s="117"/>
      <c r="CH142" s="117"/>
      <c r="CI142" s="117"/>
      <c r="CJ142" s="117"/>
      <c r="CK142" s="117"/>
      <c r="CL142" s="117"/>
      <c r="CM142" s="117"/>
      <c r="CN142" s="117"/>
      <c r="CO142" s="117"/>
      <c r="CP142" s="117"/>
      <c r="CQ142" s="117"/>
      <c r="CR142" s="117"/>
      <c r="CS142" s="117"/>
      <c r="CT142" s="117"/>
      <c r="CU142" s="117"/>
      <c r="CV142" s="117"/>
      <c r="CW142" s="117"/>
      <c r="CX142" s="117"/>
      <c r="CY142" s="117"/>
      <c r="CZ142" s="117"/>
      <c r="DA142" s="117"/>
      <c r="DB142" s="117"/>
      <c r="DC142" s="117"/>
      <c r="DD142" s="117"/>
    </row>
    <row r="143" spans="1:108" x14ac:dyDescent="0.2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/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/>
      <c r="BJ143" s="117"/>
      <c r="BK143" s="117"/>
      <c r="BL143" s="117"/>
      <c r="BM143" s="117"/>
      <c r="BN143" s="117"/>
      <c r="BO143" s="117"/>
      <c r="BP143" s="117"/>
      <c r="BQ143" s="117"/>
      <c r="BR143" s="117"/>
      <c r="BS143" s="117"/>
      <c r="BT143" s="117"/>
      <c r="BU143" s="117"/>
      <c r="BV143" s="117"/>
      <c r="BW143" s="117"/>
      <c r="BX143" s="117"/>
      <c r="BY143" s="117"/>
      <c r="BZ143" s="117"/>
      <c r="CA143" s="117"/>
      <c r="CB143" s="117"/>
      <c r="CC143" s="117"/>
      <c r="CD143" s="117"/>
      <c r="CE143" s="117"/>
      <c r="CF143" s="117"/>
      <c r="CG143" s="117"/>
      <c r="CH143" s="117"/>
      <c r="CI143" s="117"/>
      <c r="CJ143" s="117"/>
      <c r="CK143" s="117"/>
      <c r="CL143" s="117"/>
      <c r="CM143" s="117"/>
      <c r="CN143" s="117"/>
      <c r="CO143" s="117"/>
      <c r="CP143" s="117"/>
      <c r="CQ143" s="117"/>
      <c r="CR143" s="117"/>
      <c r="CS143" s="117"/>
      <c r="CT143" s="117"/>
      <c r="CU143" s="117"/>
      <c r="CV143" s="117"/>
      <c r="CW143" s="117"/>
      <c r="CX143" s="117"/>
      <c r="CY143" s="117"/>
      <c r="CZ143" s="117"/>
      <c r="DA143" s="117"/>
      <c r="DB143" s="117"/>
      <c r="DC143" s="117"/>
      <c r="DD143" s="117"/>
    </row>
    <row r="144" spans="1:108" x14ac:dyDescent="0.2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  <c r="AH144" s="117"/>
      <c r="AI144" s="117"/>
      <c r="AJ144" s="117"/>
      <c r="AK144" s="117"/>
      <c r="AL144" s="117"/>
      <c r="AM144" s="117"/>
      <c r="AN144" s="117"/>
      <c r="AO144" s="117"/>
      <c r="AP144" s="117"/>
      <c r="AQ144" s="117"/>
      <c r="AR144" s="117"/>
      <c r="AS144" s="117"/>
      <c r="AT144" s="117"/>
      <c r="AU144" s="117"/>
      <c r="AV144" s="117"/>
      <c r="AW144" s="117"/>
      <c r="AX144" s="117"/>
      <c r="AY144" s="117"/>
      <c r="AZ144" s="117"/>
      <c r="BA144" s="117"/>
      <c r="BB144" s="117"/>
      <c r="BC144" s="117"/>
      <c r="BD144" s="117"/>
      <c r="BE144" s="117"/>
      <c r="BF144" s="117"/>
      <c r="BG144" s="117"/>
      <c r="BH144" s="117"/>
      <c r="BI144" s="117"/>
      <c r="BJ144" s="117"/>
      <c r="BK144" s="117"/>
      <c r="BL144" s="117"/>
      <c r="BM144" s="117"/>
      <c r="BN144" s="117"/>
      <c r="BO144" s="117"/>
      <c r="BP144" s="117"/>
      <c r="BQ144" s="117"/>
      <c r="BR144" s="117"/>
      <c r="BS144" s="117"/>
      <c r="BT144" s="117"/>
      <c r="BU144" s="117"/>
      <c r="BV144" s="117"/>
      <c r="BW144" s="117"/>
      <c r="BX144" s="117"/>
      <c r="BY144" s="117"/>
      <c r="BZ144" s="117"/>
      <c r="CA144" s="117"/>
      <c r="CB144" s="117"/>
      <c r="CC144" s="117"/>
      <c r="CD144" s="117"/>
      <c r="CE144" s="117"/>
      <c r="CF144" s="117"/>
      <c r="CG144" s="117"/>
      <c r="CH144" s="117"/>
      <c r="CI144" s="117"/>
      <c r="CJ144" s="117"/>
      <c r="CK144" s="117"/>
      <c r="CL144" s="117"/>
      <c r="CM144" s="117"/>
      <c r="CN144" s="117"/>
      <c r="CO144" s="117"/>
      <c r="CP144" s="117"/>
      <c r="CQ144" s="117"/>
      <c r="CR144" s="117"/>
      <c r="CS144" s="117"/>
      <c r="CT144" s="117"/>
      <c r="CU144" s="117"/>
      <c r="CV144" s="117"/>
      <c r="CW144" s="117"/>
      <c r="CX144" s="117"/>
      <c r="CY144" s="117"/>
      <c r="CZ144" s="117"/>
      <c r="DA144" s="117"/>
      <c r="DB144" s="117"/>
      <c r="DC144" s="117"/>
      <c r="DD144" s="117"/>
    </row>
    <row r="145" spans="1:108" x14ac:dyDescent="0.2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  <c r="AH145" s="117"/>
      <c r="AI145" s="117"/>
      <c r="AJ145" s="117"/>
      <c r="AK145" s="117"/>
      <c r="AL145" s="117"/>
      <c r="AM145" s="117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  <c r="BA145" s="117"/>
      <c r="BB145" s="117"/>
      <c r="BC145" s="117"/>
      <c r="BD145" s="117"/>
      <c r="BE145" s="117"/>
      <c r="BF145" s="117"/>
      <c r="BG145" s="117"/>
      <c r="BH145" s="117"/>
      <c r="BI145" s="117"/>
      <c r="BJ145" s="117"/>
      <c r="BK145" s="117"/>
      <c r="BL145" s="117"/>
      <c r="BM145" s="117"/>
      <c r="BN145" s="117"/>
      <c r="BO145" s="117"/>
      <c r="BP145" s="117"/>
      <c r="BQ145" s="117"/>
      <c r="BR145" s="117"/>
      <c r="BS145" s="117"/>
      <c r="BT145" s="117"/>
      <c r="BU145" s="117"/>
      <c r="BV145" s="117"/>
      <c r="BW145" s="117"/>
      <c r="BX145" s="117"/>
      <c r="BY145" s="117"/>
      <c r="BZ145" s="117"/>
      <c r="CA145" s="117"/>
      <c r="CB145" s="117"/>
      <c r="CC145" s="117"/>
      <c r="CD145" s="117"/>
      <c r="CE145" s="117"/>
      <c r="CF145" s="117"/>
      <c r="CG145" s="117"/>
      <c r="CH145" s="117"/>
      <c r="CI145" s="117"/>
      <c r="CJ145" s="117"/>
      <c r="CK145" s="117"/>
      <c r="CL145" s="117"/>
      <c r="CM145" s="117"/>
      <c r="CN145" s="117"/>
      <c r="CO145" s="117"/>
      <c r="CP145" s="117"/>
      <c r="CQ145" s="117"/>
      <c r="CR145" s="117"/>
      <c r="CS145" s="117"/>
      <c r="CT145" s="117"/>
      <c r="CU145" s="117"/>
      <c r="CV145" s="117"/>
      <c r="CW145" s="117"/>
      <c r="CX145" s="117"/>
      <c r="CY145" s="117"/>
      <c r="CZ145" s="117"/>
      <c r="DA145" s="117"/>
      <c r="DB145" s="117"/>
      <c r="DC145" s="117"/>
      <c r="DD145" s="117"/>
    </row>
    <row r="146" spans="1:108" x14ac:dyDescent="0.2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117"/>
      <c r="BO146" s="117"/>
      <c r="BP146" s="117"/>
      <c r="BQ146" s="117"/>
      <c r="BR146" s="117"/>
      <c r="BS146" s="117"/>
      <c r="BT146" s="117"/>
      <c r="BU146" s="117"/>
      <c r="BV146" s="117"/>
      <c r="BW146" s="117"/>
      <c r="BX146" s="117"/>
      <c r="BY146" s="117"/>
      <c r="BZ146" s="117"/>
      <c r="CA146" s="117"/>
      <c r="CB146" s="117"/>
      <c r="CC146" s="117"/>
      <c r="CD146" s="117"/>
      <c r="CE146" s="117"/>
      <c r="CF146" s="117"/>
      <c r="CG146" s="117"/>
      <c r="CH146" s="117"/>
      <c r="CI146" s="117"/>
      <c r="CJ146" s="117"/>
      <c r="CK146" s="117"/>
      <c r="CL146" s="117"/>
      <c r="CM146" s="117"/>
      <c r="CN146" s="117"/>
      <c r="CO146" s="117"/>
      <c r="CP146" s="117"/>
      <c r="CQ146" s="117"/>
      <c r="CR146" s="117"/>
      <c r="CS146" s="117"/>
      <c r="CT146" s="117"/>
      <c r="CU146" s="117"/>
      <c r="CV146" s="117"/>
      <c r="CW146" s="117"/>
      <c r="CX146" s="117"/>
      <c r="CY146" s="117"/>
      <c r="CZ146" s="117"/>
      <c r="DA146" s="117"/>
      <c r="DB146" s="117"/>
      <c r="DC146" s="117"/>
      <c r="DD146" s="117"/>
    </row>
    <row r="147" spans="1:108" x14ac:dyDescent="0.2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7"/>
      <c r="BN147" s="117"/>
      <c r="BO147" s="117"/>
      <c r="BP147" s="117"/>
      <c r="BQ147" s="117"/>
      <c r="BR147" s="117"/>
      <c r="BS147" s="117"/>
      <c r="BT147" s="117"/>
      <c r="BU147" s="117"/>
      <c r="BV147" s="117"/>
      <c r="BW147" s="117"/>
      <c r="BX147" s="117"/>
      <c r="BY147" s="117"/>
      <c r="BZ147" s="117"/>
      <c r="CA147" s="117"/>
      <c r="CB147" s="117"/>
      <c r="CC147" s="117"/>
      <c r="CD147" s="117"/>
      <c r="CE147" s="117"/>
      <c r="CF147" s="117"/>
      <c r="CG147" s="117"/>
      <c r="CH147" s="117"/>
      <c r="CI147" s="117"/>
      <c r="CJ147" s="117"/>
      <c r="CK147" s="117"/>
      <c r="CL147" s="117"/>
      <c r="CM147" s="117"/>
      <c r="CN147" s="117"/>
      <c r="CO147" s="117"/>
      <c r="CP147" s="117"/>
      <c r="CQ147" s="117"/>
      <c r="CR147" s="117"/>
      <c r="CS147" s="117"/>
      <c r="CT147" s="117"/>
      <c r="CU147" s="117"/>
      <c r="CV147" s="117"/>
      <c r="CW147" s="117"/>
      <c r="CX147" s="117"/>
      <c r="CY147" s="117"/>
      <c r="CZ147" s="117"/>
      <c r="DA147" s="117"/>
      <c r="DB147" s="117"/>
      <c r="DC147" s="117"/>
      <c r="DD147" s="117"/>
    </row>
    <row r="148" spans="1:108" x14ac:dyDescent="0.2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7"/>
      <c r="BN148" s="117"/>
      <c r="BO148" s="117"/>
      <c r="BP148" s="117"/>
      <c r="BQ148" s="117"/>
      <c r="BR148" s="117"/>
      <c r="BS148" s="117"/>
      <c r="BT148" s="117"/>
      <c r="BU148" s="117"/>
      <c r="BV148" s="117"/>
      <c r="BW148" s="117"/>
      <c r="BX148" s="117"/>
      <c r="BY148" s="117"/>
      <c r="BZ148" s="117"/>
      <c r="CA148" s="117"/>
      <c r="CB148" s="117"/>
      <c r="CC148" s="117"/>
      <c r="CD148" s="117"/>
      <c r="CE148" s="117"/>
      <c r="CF148" s="117"/>
      <c r="CG148" s="117"/>
      <c r="CH148" s="117"/>
      <c r="CI148" s="117"/>
      <c r="CJ148" s="117"/>
      <c r="CK148" s="117"/>
      <c r="CL148" s="117"/>
      <c r="CM148" s="117"/>
      <c r="CN148" s="117"/>
      <c r="CO148" s="117"/>
      <c r="CP148" s="117"/>
      <c r="CQ148" s="117"/>
      <c r="CR148" s="117"/>
      <c r="CS148" s="117"/>
      <c r="CT148" s="117"/>
      <c r="CU148" s="117"/>
      <c r="CV148" s="117"/>
      <c r="CW148" s="117"/>
      <c r="CX148" s="117"/>
      <c r="CY148" s="117"/>
      <c r="CZ148" s="117"/>
      <c r="DA148" s="117"/>
      <c r="DB148" s="117"/>
      <c r="DC148" s="117"/>
      <c r="DD148" s="117"/>
    </row>
    <row r="149" spans="1:108" x14ac:dyDescent="0.2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117"/>
      <c r="BO149" s="117"/>
      <c r="BP149" s="117"/>
      <c r="BQ149" s="117"/>
      <c r="BR149" s="117"/>
      <c r="BS149" s="117"/>
      <c r="BT149" s="117"/>
      <c r="BU149" s="117"/>
      <c r="BV149" s="117"/>
      <c r="BW149" s="117"/>
      <c r="BX149" s="117"/>
      <c r="BY149" s="117"/>
      <c r="BZ149" s="117"/>
      <c r="CA149" s="117"/>
      <c r="CB149" s="117"/>
      <c r="CC149" s="117"/>
      <c r="CD149" s="117"/>
      <c r="CE149" s="117"/>
      <c r="CF149" s="117"/>
      <c r="CG149" s="117"/>
      <c r="CH149" s="117"/>
      <c r="CI149" s="117"/>
      <c r="CJ149" s="117"/>
      <c r="CK149" s="117"/>
      <c r="CL149" s="117"/>
      <c r="CM149" s="117"/>
      <c r="CN149" s="117"/>
      <c r="CO149" s="117"/>
      <c r="CP149" s="117"/>
      <c r="CQ149" s="117"/>
      <c r="CR149" s="117"/>
      <c r="CS149" s="117"/>
      <c r="CT149" s="117"/>
      <c r="CU149" s="117"/>
      <c r="CV149" s="117"/>
      <c r="CW149" s="117"/>
      <c r="CX149" s="117"/>
      <c r="CY149" s="117"/>
      <c r="CZ149" s="117"/>
      <c r="DA149" s="117"/>
      <c r="DB149" s="117"/>
      <c r="DC149" s="117"/>
      <c r="DD149" s="117"/>
    </row>
    <row r="150" spans="1:108" x14ac:dyDescent="0.2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  <c r="AJ150" s="117"/>
      <c r="AK150" s="117"/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  <c r="BA150" s="117"/>
      <c r="BB150" s="117"/>
      <c r="BC150" s="117"/>
      <c r="BD150" s="117"/>
      <c r="BE150" s="117"/>
      <c r="BF150" s="117"/>
      <c r="BG150" s="117"/>
      <c r="BH150" s="117"/>
      <c r="BI150" s="117"/>
      <c r="BJ150" s="117"/>
      <c r="BK150" s="117"/>
      <c r="BL150" s="117"/>
      <c r="BM150" s="117"/>
      <c r="BN150" s="117"/>
      <c r="BO150" s="117"/>
      <c r="BP150" s="117"/>
      <c r="BQ150" s="117"/>
      <c r="BR150" s="117"/>
      <c r="BS150" s="117"/>
      <c r="BT150" s="117"/>
      <c r="BU150" s="117"/>
      <c r="BV150" s="117"/>
      <c r="BW150" s="117"/>
      <c r="BX150" s="117"/>
      <c r="BY150" s="117"/>
      <c r="BZ150" s="117"/>
      <c r="CA150" s="117"/>
      <c r="CB150" s="117"/>
      <c r="CC150" s="117"/>
      <c r="CD150" s="117"/>
      <c r="CE150" s="117"/>
      <c r="CF150" s="117"/>
      <c r="CG150" s="117"/>
      <c r="CH150" s="117"/>
      <c r="CI150" s="117"/>
      <c r="CJ150" s="117"/>
      <c r="CK150" s="117"/>
      <c r="CL150" s="117"/>
      <c r="CM150" s="117"/>
      <c r="CN150" s="117"/>
      <c r="CO150" s="117"/>
      <c r="CP150" s="117"/>
      <c r="CQ150" s="117"/>
      <c r="CR150" s="117"/>
      <c r="CS150" s="117"/>
      <c r="CT150" s="117"/>
      <c r="CU150" s="117"/>
      <c r="CV150" s="117"/>
      <c r="CW150" s="117"/>
      <c r="CX150" s="117"/>
      <c r="CY150" s="117"/>
      <c r="CZ150" s="117"/>
      <c r="DA150" s="117"/>
      <c r="DB150" s="117"/>
      <c r="DC150" s="117"/>
      <c r="DD150" s="117"/>
    </row>
    <row r="151" spans="1:108" x14ac:dyDescent="0.2">
      <c r="A151" s="117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7"/>
      <c r="AJ151" s="117"/>
      <c r="AK151" s="117"/>
      <c r="AL151" s="117"/>
      <c r="AM151" s="117"/>
      <c r="AN151" s="117"/>
      <c r="AO151" s="117"/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7"/>
      <c r="BJ151" s="117"/>
      <c r="BK151" s="117"/>
      <c r="BL151" s="117"/>
      <c r="BM151" s="117"/>
      <c r="BN151" s="117"/>
      <c r="BO151" s="117"/>
      <c r="BP151" s="117"/>
      <c r="BQ151" s="117"/>
      <c r="BR151" s="117"/>
      <c r="BS151" s="117"/>
      <c r="BT151" s="117"/>
      <c r="BU151" s="117"/>
      <c r="BV151" s="117"/>
      <c r="BW151" s="117"/>
      <c r="BX151" s="117"/>
      <c r="BY151" s="117"/>
      <c r="BZ151" s="117"/>
      <c r="CA151" s="117"/>
      <c r="CB151" s="117"/>
      <c r="CC151" s="117"/>
      <c r="CD151" s="117"/>
      <c r="CE151" s="117"/>
      <c r="CF151" s="117"/>
      <c r="CG151" s="117"/>
      <c r="CH151" s="117"/>
      <c r="CI151" s="117"/>
      <c r="CJ151" s="117"/>
      <c r="CK151" s="117"/>
      <c r="CL151" s="117"/>
      <c r="CM151" s="117"/>
      <c r="CN151" s="117"/>
      <c r="CO151" s="117"/>
      <c r="CP151" s="117"/>
      <c r="CQ151" s="117"/>
      <c r="CR151" s="117"/>
      <c r="CS151" s="117"/>
      <c r="CT151" s="117"/>
      <c r="CU151" s="117"/>
      <c r="CV151" s="117"/>
      <c r="CW151" s="117"/>
      <c r="CX151" s="117"/>
      <c r="CY151" s="117"/>
      <c r="CZ151" s="117"/>
      <c r="DA151" s="117"/>
      <c r="DB151" s="117"/>
      <c r="DC151" s="117"/>
      <c r="DD151" s="117"/>
    </row>
    <row r="152" spans="1:108" x14ac:dyDescent="0.2">
      <c r="A152" s="117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7"/>
      <c r="BJ152" s="117"/>
      <c r="BK152" s="117"/>
      <c r="BL152" s="117"/>
      <c r="BM152" s="117"/>
      <c r="BN152" s="117"/>
      <c r="BO152" s="117"/>
      <c r="BP152" s="117"/>
      <c r="BQ152" s="117"/>
      <c r="BR152" s="117"/>
      <c r="BS152" s="117"/>
      <c r="BT152" s="117"/>
      <c r="BU152" s="117"/>
      <c r="BV152" s="117"/>
      <c r="BW152" s="117"/>
      <c r="BX152" s="117"/>
      <c r="BY152" s="117"/>
      <c r="BZ152" s="117"/>
      <c r="CA152" s="117"/>
      <c r="CB152" s="117"/>
      <c r="CC152" s="117"/>
      <c r="CD152" s="117"/>
      <c r="CE152" s="117"/>
      <c r="CF152" s="117"/>
      <c r="CG152" s="117"/>
      <c r="CH152" s="117"/>
      <c r="CI152" s="117"/>
      <c r="CJ152" s="117"/>
      <c r="CK152" s="117"/>
      <c r="CL152" s="117"/>
      <c r="CM152" s="117"/>
      <c r="CN152" s="117"/>
      <c r="CO152" s="117"/>
      <c r="CP152" s="117"/>
      <c r="CQ152" s="117"/>
      <c r="CR152" s="117"/>
      <c r="CS152" s="117"/>
      <c r="CT152" s="117"/>
      <c r="CU152" s="117"/>
      <c r="CV152" s="117"/>
      <c r="CW152" s="117"/>
      <c r="CX152" s="117"/>
      <c r="CY152" s="117"/>
      <c r="CZ152" s="117"/>
      <c r="DA152" s="117"/>
      <c r="DB152" s="117"/>
      <c r="DC152" s="117"/>
      <c r="DD152" s="117"/>
    </row>
    <row r="153" spans="1:108" x14ac:dyDescent="0.2">
      <c r="A153" s="117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/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/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/>
      <c r="BJ153" s="117"/>
      <c r="BK153" s="117"/>
      <c r="BL153" s="117"/>
      <c r="BM153" s="117"/>
      <c r="BN153" s="117"/>
      <c r="BO153" s="117"/>
      <c r="BP153" s="117"/>
      <c r="BQ153" s="117"/>
      <c r="BR153" s="117"/>
      <c r="BS153" s="117"/>
      <c r="BT153" s="117"/>
      <c r="BU153" s="117"/>
      <c r="BV153" s="117"/>
      <c r="BW153" s="117"/>
      <c r="BX153" s="117"/>
      <c r="BY153" s="117"/>
      <c r="BZ153" s="117"/>
      <c r="CA153" s="117"/>
      <c r="CB153" s="117"/>
      <c r="CC153" s="117"/>
      <c r="CD153" s="117"/>
      <c r="CE153" s="117"/>
      <c r="CF153" s="117"/>
      <c r="CG153" s="117"/>
      <c r="CH153" s="117"/>
      <c r="CI153" s="117"/>
      <c r="CJ153" s="117"/>
      <c r="CK153" s="117"/>
      <c r="CL153" s="117"/>
      <c r="CM153" s="117"/>
      <c r="CN153" s="117"/>
      <c r="CO153" s="117"/>
      <c r="CP153" s="117"/>
      <c r="CQ153" s="117"/>
      <c r="CR153" s="117"/>
      <c r="CS153" s="117"/>
      <c r="CT153" s="117"/>
      <c r="CU153" s="117"/>
      <c r="CV153" s="117"/>
      <c r="CW153" s="117"/>
      <c r="CX153" s="117"/>
      <c r="CY153" s="117"/>
      <c r="CZ153" s="117"/>
      <c r="DA153" s="117"/>
      <c r="DB153" s="117"/>
      <c r="DC153" s="117"/>
      <c r="DD153" s="117"/>
    </row>
    <row r="154" spans="1:108" x14ac:dyDescent="0.2">
      <c r="A154" s="117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  <c r="BA154" s="117"/>
      <c r="BB154" s="117"/>
      <c r="BC154" s="117"/>
      <c r="BD154" s="117"/>
      <c r="BE154" s="117"/>
      <c r="BF154" s="117"/>
      <c r="BG154" s="117"/>
      <c r="BH154" s="117"/>
      <c r="BI154" s="117"/>
      <c r="BJ154" s="117"/>
      <c r="BK154" s="117"/>
      <c r="BL154" s="117"/>
      <c r="BM154" s="117"/>
      <c r="BN154" s="117"/>
      <c r="BO154" s="117"/>
      <c r="BP154" s="117"/>
      <c r="BQ154" s="117"/>
      <c r="BR154" s="117"/>
      <c r="BS154" s="117"/>
      <c r="BT154" s="117"/>
      <c r="BU154" s="117"/>
      <c r="BV154" s="117"/>
      <c r="BW154" s="117"/>
      <c r="BX154" s="117"/>
      <c r="BY154" s="117"/>
      <c r="BZ154" s="117"/>
      <c r="CA154" s="117"/>
      <c r="CB154" s="117"/>
      <c r="CC154" s="117"/>
      <c r="CD154" s="117"/>
      <c r="CE154" s="117"/>
      <c r="CF154" s="117"/>
      <c r="CG154" s="117"/>
      <c r="CH154" s="117"/>
      <c r="CI154" s="117"/>
      <c r="CJ154" s="117"/>
      <c r="CK154" s="117"/>
      <c r="CL154" s="117"/>
      <c r="CM154" s="117"/>
      <c r="CN154" s="117"/>
      <c r="CO154" s="117"/>
      <c r="CP154" s="117"/>
      <c r="CQ154" s="117"/>
      <c r="CR154" s="117"/>
      <c r="CS154" s="117"/>
      <c r="CT154" s="117"/>
      <c r="CU154" s="117"/>
      <c r="CV154" s="117"/>
      <c r="CW154" s="117"/>
      <c r="CX154" s="117"/>
      <c r="CY154" s="117"/>
      <c r="CZ154" s="117"/>
      <c r="DA154" s="117"/>
      <c r="DB154" s="117"/>
      <c r="DC154" s="117"/>
      <c r="DD154" s="117"/>
    </row>
    <row r="155" spans="1:108" x14ac:dyDescent="0.2">
      <c r="A155" s="117"/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/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/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/>
      <c r="BJ155" s="117"/>
      <c r="BK155" s="117"/>
      <c r="BL155" s="117"/>
      <c r="BM155" s="117"/>
      <c r="BN155" s="117"/>
      <c r="BO155" s="117"/>
      <c r="BP155" s="117"/>
      <c r="BQ155" s="117"/>
      <c r="BR155" s="117"/>
      <c r="BS155" s="117"/>
      <c r="BT155" s="117"/>
      <c r="BU155" s="117"/>
      <c r="BV155" s="117"/>
      <c r="BW155" s="117"/>
      <c r="BX155" s="117"/>
      <c r="BY155" s="117"/>
      <c r="BZ155" s="117"/>
      <c r="CA155" s="117"/>
      <c r="CB155" s="117"/>
      <c r="CC155" s="117"/>
      <c r="CD155" s="117"/>
      <c r="CE155" s="117"/>
      <c r="CF155" s="117"/>
      <c r="CG155" s="117"/>
      <c r="CH155" s="117"/>
      <c r="CI155" s="117"/>
      <c r="CJ155" s="117"/>
      <c r="CK155" s="117"/>
      <c r="CL155" s="117"/>
      <c r="CM155" s="117"/>
      <c r="CN155" s="117"/>
      <c r="CO155" s="117"/>
      <c r="CP155" s="117"/>
      <c r="CQ155" s="117"/>
      <c r="CR155" s="117"/>
      <c r="CS155" s="117"/>
      <c r="CT155" s="117"/>
      <c r="CU155" s="117"/>
      <c r="CV155" s="117"/>
      <c r="CW155" s="117"/>
      <c r="CX155" s="117"/>
      <c r="CY155" s="117"/>
      <c r="CZ155" s="117"/>
      <c r="DA155" s="117"/>
      <c r="DB155" s="117"/>
      <c r="DC155" s="117"/>
      <c r="DD155" s="117"/>
    </row>
    <row r="156" spans="1:108" x14ac:dyDescent="0.2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N156" s="117"/>
      <c r="AO156" s="117"/>
      <c r="AP156" s="117"/>
      <c r="AQ156" s="117"/>
      <c r="AR156" s="117"/>
      <c r="AS156" s="117"/>
      <c r="AT156" s="117"/>
      <c r="AU156" s="117"/>
      <c r="AV156" s="117"/>
      <c r="AW156" s="117"/>
      <c r="AX156" s="117"/>
      <c r="AY156" s="117"/>
      <c r="AZ156" s="117"/>
      <c r="BA156" s="117"/>
      <c r="BB156" s="117"/>
      <c r="BC156" s="117"/>
      <c r="BD156" s="117"/>
      <c r="BE156" s="117"/>
      <c r="BF156" s="117"/>
      <c r="BG156" s="117"/>
      <c r="BH156" s="117"/>
      <c r="BI156" s="117"/>
      <c r="BJ156" s="117"/>
      <c r="BK156" s="117"/>
      <c r="BL156" s="117"/>
      <c r="BM156" s="117"/>
      <c r="BN156" s="117"/>
      <c r="BO156" s="117"/>
      <c r="BP156" s="117"/>
      <c r="BQ156" s="117"/>
      <c r="BR156" s="117"/>
      <c r="BS156" s="117"/>
      <c r="BT156" s="117"/>
      <c r="BU156" s="117"/>
      <c r="BV156" s="117"/>
      <c r="BW156" s="117"/>
      <c r="BX156" s="117"/>
      <c r="BY156" s="117"/>
      <c r="BZ156" s="117"/>
      <c r="CA156" s="117"/>
      <c r="CB156" s="117"/>
      <c r="CC156" s="117"/>
      <c r="CD156" s="117"/>
      <c r="CE156" s="117"/>
      <c r="CF156" s="117"/>
      <c r="CG156" s="117"/>
      <c r="CH156" s="117"/>
      <c r="CI156" s="117"/>
      <c r="CJ156" s="117"/>
      <c r="CK156" s="117"/>
      <c r="CL156" s="117"/>
      <c r="CM156" s="117"/>
      <c r="CN156" s="117"/>
      <c r="CO156" s="117"/>
      <c r="CP156" s="117"/>
      <c r="CQ156" s="117"/>
      <c r="CR156" s="117"/>
      <c r="CS156" s="117"/>
      <c r="CT156" s="117"/>
      <c r="CU156" s="117"/>
      <c r="CV156" s="117"/>
      <c r="CW156" s="117"/>
      <c r="CX156" s="117"/>
      <c r="CY156" s="117"/>
      <c r="CZ156" s="117"/>
      <c r="DA156" s="117"/>
      <c r="DB156" s="117"/>
      <c r="DC156" s="117"/>
      <c r="DD156" s="117"/>
    </row>
    <row r="157" spans="1:108" x14ac:dyDescent="0.2">
      <c r="A157" s="117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7"/>
      <c r="AH157" s="117"/>
      <c r="AI157" s="117"/>
      <c r="AJ157" s="117"/>
      <c r="AK157" s="117"/>
      <c r="AL157" s="117"/>
      <c r="AM157" s="117"/>
      <c r="AN157" s="117"/>
      <c r="AO157" s="117"/>
      <c r="AP157" s="117"/>
      <c r="AQ157" s="117"/>
      <c r="AR157" s="117"/>
      <c r="AS157" s="117"/>
      <c r="AT157" s="117"/>
      <c r="AU157" s="117"/>
      <c r="AV157" s="117"/>
      <c r="AW157" s="117"/>
      <c r="AX157" s="117"/>
      <c r="AY157" s="117"/>
      <c r="AZ157" s="117"/>
      <c r="BA157" s="117"/>
      <c r="BB157" s="117"/>
      <c r="BC157" s="117"/>
      <c r="BD157" s="117"/>
      <c r="BE157" s="117"/>
      <c r="BF157" s="117"/>
      <c r="BG157" s="117"/>
      <c r="BH157" s="117"/>
      <c r="BI157" s="117"/>
      <c r="BJ157" s="117"/>
      <c r="BK157" s="117"/>
      <c r="BL157" s="117"/>
      <c r="BM157" s="117"/>
      <c r="BN157" s="117"/>
      <c r="BO157" s="117"/>
      <c r="BP157" s="117"/>
      <c r="BQ157" s="117"/>
      <c r="BR157" s="117"/>
      <c r="BS157" s="117"/>
      <c r="BT157" s="117"/>
      <c r="BU157" s="117"/>
      <c r="BV157" s="117"/>
      <c r="BW157" s="117"/>
      <c r="BX157" s="117"/>
      <c r="BY157" s="117"/>
      <c r="BZ157" s="117"/>
      <c r="CA157" s="117"/>
      <c r="CB157" s="117"/>
      <c r="CC157" s="117"/>
      <c r="CD157" s="117"/>
      <c r="CE157" s="117"/>
      <c r="CF157" s="117"/>
      <c r="CG157" s="117"/>
      <c r="CH157" s="117"/>
      <c r="CI157" s="117"/>
      <c r="CJ157" s="117"/>
      <c r="CK157" s="117"/>
      <c r="CL157" s="117"/>
      <c r="CM157" s="117"/>
      <c r="CN157" s="117"/>
      <c r="CO157" s="117"/>
      <c r="CP157" s="117"/>
      <c r="CQ157" s="117"/>
      <c r="CR157" s="117"/>
      <c r="CS157" s="117"/>
      <c r="CT157" s="117"/>
      <c r="CU157" s="117"/>
      <c r="CV157" s="117"/>
      <c r="CW157" s="117"/>
      <c r="CX157" s="117"/>
      <c r="CY157" s="117"/>
      <c r="CZ157" s="117"/>
      <c r="DA157" s="117"/>
      <c r="DB157" s="117"/>
      <c r="DC157" s="117"/>
      <c r="DD157" s="117"/>
    </row>
    <row r="158" spans="1:108" x14ac:dyDescent="0.2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  <c r="AA158" s="117"/>
      <c r="AB158" s="117"/>
      <c r="AC158" s="117"/>
      <c r="AD158" s="117"/>
      <c r="AE158" s="117"/>
      <c r="AF158" s="117"/>
      <c r="AG158" s="117"/>
      <c r="AH158" s="117"/>
      <c r="AI158" s="117"/>
      <c r="AJ158" s="117"/>
      <c r="AK158" s="117"/>
      <c r="AL158" s="117"/>
      <c r="AM158" s="117"/>
      <c r="AN158" s="117"/>
      <c r="AO158" s="117"/>
      <c r="AP158" s="117"/>
      <c r="AQ158" s="117"/>
      <c r="AR158" s="117"/>
      <c r="AS158" s="117"/>
      <c r="AT158" s="117"/>
      <c r="AU158" s="117"/>
      <c r="AV158" s="117"/>
      <c r="AW158" s="117"/>
      <c r="AX158" s="117"/>
      <c r="AY158" s="117"/>
      <c r="AZ158" s="117"/>
      <c r="BA158" s="117"/>
      <c r="BB158" s="117"/>
      <c r="BC158" s="117"/>
      <c r="BD158" s="117"/>
      <c r="BE158" s="117"/>
      <c r="BF158" s="117"/>
      <c r="BG158" s="117"/>
      <c r="BH158" s="117"/>
      <c r="BI158" s="117"/>
      <c r="BJ158" s="117"/>
      <c r="BK158" s="117"/>
      <c r="BL158" s="117"/>
      <c r="BM158" s="117"/>
      <c r="BN158" s="117"/>
      <c r="BO158" s="117"/>
      <c r="BP158" s="117"/>
      <c r="BQ158" s="117"/>
      <c r="BR158" s="117"/>
      <c r="BS158" s="117"/>
      <c r="BT158" s="117"/>
      <c r="BU158" s="117"/>
      <c r="BV158" s="117"/>
      <c r="BW158" s="117"/>
      <c r="BX158" s="117"/>
      <c r="BY158" s="117"/>
      <c r="BZ158" s="117"/>
      <c r="CA158" s="117"/>
      <c r="CB158" s="117"/>
      <c r="CC158" s="117"/>
      <c r="CD158" s="117"/>
      <c r="CE158" s="117"/>
      <c r="CF158" s="117"/>
      <c r="CG158" s="117"/>
      <c r="CH158" s="117"/>
      <c r="CI158" s="117"/>
      <c r="CJ158" s="117"/>
      <c r="CK158" s="117"/>
      <c r="CL158" s="117"/>
      <c r="CM158" s="117"/>
      <c r="CN158" s="117"/>
      <c r="CO158" s="117"/>
      <c r="CP158" s="117"/>
      <c r="CQ158" s="117"/>
      <c r="CR158" s="117"/>
      <c r="CS158" s="117"/>
      <c r="CT158" s="117"/>
      <c r="CU158" s="117"/>
      <c r="CV158" s="117"/>
      <c r="CW158" s="117"/>
      <c r="CX158" s="117"/>
      <c r="CY158" s="117"/>
      <c r="CZ158" s="117"/>
      <c r="DA158" s="117"/>
      <c r="DB158" s="117"/>
      <c r="DC158" s="117"/>
      <c r="DD158" s="117"/>
    </row>
    <row r="159" spans="1:108" x14ac:dyDescent="0.2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7"/>
      <c r="BN159" s="117"/>
      <c r="BO159" s="117"/>
      <c r="BP159" s="117"/>
      <c r="BQ159" s="117"/>
      <c r="BR159" s="117"/>
      <c r="BS159" s="117"/>
      <c r="BT159" s="117"/>
      <c r="BU159" s="117"/>
      <c r="BV159" s="117"/>
      <c r="BW159" s="117"/>
      <c r="BX159" s="117"/>
      <c r="BY159" s="117"/>
      <c r="BZ159" s="117"/>
      <c r="CA159" s="117"/>
      <c r="CB159" s="117"/>
      <c r="CC159" s="117"/>
      <c r="CD159" s="117"/>
      <c r="CE159" s="117"/>
      <c r="CF159" s="117"/>
      <c r="CG159" s="117"/>
      <c r="CH159" s="117"/>
      <c r="CI159" s="117"/>
      <c r="CJ159" s="117"/>
      <c r="CK159" s="117"/>
      <c r="CL159" s="117"/>
      <c r="CM159" s="117"/>
      <c r="CN159" s="117"/>
      <c r="CO159" s="117"/>
      <c r="CP159" s="117"/>
      <c r="CQ159" s="117"/>
      <c r="CR159" s="117"/>
      <c r="CS159" s="117"/>
      <c r="CT159" s="117"/>
      <c r="CU159" s="117"/>
      <c r="CV159" s="117"/>
      <c r="CW159" s="117"/>
      <c r="CX159" s="117"/>
      <c r="CY159" s="117"/>
      <c r="CZ159" s="117"/>
      <c r="DA159" s="117"/>
      <c r="DB159" s="117"/>
      <c r="DC159" s="117"/>
      <c r="DD159" s="117"/>
    </row>
    <row r="160" spans="1:108" x14ac:dyDescent="0.2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  <c r="BJ160" s="117"/>
      <c r="BK160" s="117"/>
      <c r="BL160" s="117"/>
      <c r="BM160" s="117"/>
      <c r="BN160" s="117"/>
      <c r="BO160" s="117"/>
      <c r="BP160" s="117"/>
      <c r="BQ160" s="117"/>
      <c r="BR160" s="117"/>
      <c r="BS160" s="117"/>
      <c r="BT160" s="117"/>
      <c r="BU160" s="117"/>
      <c r="BV160" s="117"/>
      <c r="BW160" s="117"/>
      <c r="BX160" s="117"/>
      <c r="BY160" s="117"/>
      <c r="BZ160" s="117"/>
      <c r="CA160" s="117"/>
      <c r="CB160" s="117"/>
      <c r="CC160" s="117"/>
      <c r="CD160" s="117"/>
      <c r="CE160" s="117"/>
      <c r="CF160" s="117"/>
      <c r="CG160" s="117"/>
      <c r="CH160" s="117"/>
      <c r="CI160" s="117"/>
      <c r="CJ160" s="117"/>
      <c r="CK160" s="117"/>
      <c r="CL160" s="117"/>
      <c r="CM160" s="117"/>
      <c r="CN160" s="117"/>
      <c r="CO160" s="117"/>
      <c r="CP160" s="117"/>
      <c r="CQ160" s="117"/>
      <c r="CR160" s="117"/>
      <c r="CS160" s="117"/>
      <c r="CT160" s="117"/>
      <c r="CU160" s="117"/>
      <c r="CV160" s="117"/>
      <c r="CW160" s="117"/>
      <c r="CX160" s="117"/>
      <c r="CY160" s="117"/>
      <c r="CZ160" s="117"/>
      <c r="DA160" s="117"/>
      <c r="DB160" s="117"/>
      <c r="DC160" s="117"/>
      <c r="DD160" s="117"/>
    </row>
    <row r="161" spans="1:108" x14ac:dyDescent="0.2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O161" s="117"/>
      <c r="AP161" s="117"/>
      <c r="AQ161" s="117"/>
      <c r="AR161" s="117"/>
      <c r="AS161" s="117"/>
      <c r="AT161" s="117"/>
      <c r="AU161" s="117"/>
      <c r="AV161" s="117"/>
      <c r="AW161" s="117"/>
      <c r="AX161" s="117"/>
      <c r="AY161" s="117"/>
      <c r="AZ161" s="117"/>
      <c r="BA161" s="117"/>
      <c r="BB161" s="117"/>
      <c r="BC161" s="117"/>
      <c r="BD161" s="117"/>
      <c r="BE161" s="117"/>
      <c r="BF161" s="117"/>
      <c r="BG161" s="117"/>
      <c r="BH161" s="117"/>
      <c r="BI161" s="117"/>
      <c r="BJ161" s="117"/>
      <c r="BK161" s="117"/>
      <c r="BL161" s="117"/>
      <c r="BM161" s="117"/>
      <c r="BN161" s="117"/>
      <c r="BO161" s="117"/>
      <c r="BP161" s="117"/>
      <c r="BQ161" s="117"/>
      <c r="BR161" s="117"/>
      <c r="BS161" s="117"/>
      <c r="BT161" s="117"/>
      <c r="BU161" s="117"/>
      <c r="BV161" s="117"/>
      <c r="BW161" s="117"/>
      <c r="BX161" s="117"/>
      <c r="BY161" s="117"/>
      <c r="BZ161" s="117"/>
      <c r="CA161" s="117"/>
      <c r="CB161" s="117"/>
      <c r="CC161" s="117"/>
      <c r="CD161" s="117"/>
      <c r="CE161" s="117"/>
      <c r="CF161" s="117"/>
      <c r="CG161" s="117"/>
      <c r="CH161" s="117"/>
      <c r="CI161" s="117"/>
      <c r="CJ161" s="117"/>
      <c r="CK161" s="117"/>
      <c r="CL161" s="117"/>
      <c r="CM161" s="117"/>
      <c r="CN161" s="117"/>
      <c r="CO161" s="117"/>
      <c r="CP161" s="117"/>
      <c r="CQ161" s="117"/>
      <c r="CR161" s="117"/>
      <c r="CS161" s="117"/>
      <c r="CT161" s="117"/>
      <c r="CU161" s="117"/>
      <c r="CV161" s="117"/>
      <c r="CW161" s="117"/>
      <c r="CX161" s="117"/>
      <c r="CY161" s="117"/>
      <c r="CZ161" s="117"/>
      <c r="DA161" s="117"/>
      <c r="DB161" s="117"/>
      <c r="DC161" s="117"/>
      <c r="DD161" s="117"/>
    </row>
    <row r="162" spans="1:108" x14ac:dyDescent="0.2">
      <c r="A162" s="11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117"/>
      <c r="BM162" s="117"/>
      <c r="BN162" s="117"/>
      <c r="BO162" s="117"/>
      <c r="BP162" s="117"/>
      <c r="BQ162" s="117"/>
      <c r="BR162" s="117"/>
      <c r="BS162" s="117"/>
      <c r="BT162" s="117"/>
      <c r="BU162" s="117"/>
      <c r="BV162" s="117"/>
      <c r="BW162" s="117"/>
      <c r="BX162" s="117"/>
      <c r="BY162" s="117"/>
      <c r="BZ162" s="117"/>
      <c r="CA162" s="117"/>
      <c r="CB162" s="117"/>
      <c r="CC162" s="117"/>
      <c r="CD162" s="117"/>
      <c r="CE162" s="117"/>
      <c r="CF162" s="117"/>
      <c r="CG162" s="117"/>
      <c r="CH162" s="117"/>
      <c r="CI162" s="117"/>
      <c r="CJ162" s="117"/>
      <c r="CK162" s="117"/>
      <c r="CL162" s="117"/>
      <c r="CM162" s="117"/>
      <c r="CN162" s="117"/>
      <c r="CO162" s="117"/>
      <c r="CP162" s="117"/>
      <c r="CQ162" s="117"/>
      <c r="CR162" s="117"/>
      <c r="CS162" s="117"/>
      <c r="CT162" s="117"/>
      <c r="CU162" s="117"/>
      <c r="CV162" s="117"/>
      <c r="CW162" s="117"/>
      <c r="CX162" s="117"/>
      <c r="CY162" s="117"/>
      <c r="CZ162" s="117"/>
      <c r="DA162" s="117"/>
      <c r="DB162" s="117"/>
      <c r="DC162" s="117"/>
      <c r="DD162" s="117"/>
    </row>
    <row r="163" spans="1:108" x14ac:dyDescent="0.2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  <c r="AI163" s="117"/>
      <c r="AJ163" s="117"/>
      <c r="AK163" s="117"/>
      <c r="AL163" s="117"/>
      <c r="AM163" s="117"/>
      <c r="AN163" s="117"/>
      <c r="AO163" s="117"/>
      <c r="AP163" s="117"/>
      <c r="AQ163" s="117"/>
      <c r="AR163" s="117"/>
      <c r="AS163" s="117"/>
      <c r="AT163" s="117"/>
      <c r="AU163" s="117"/>
      <c r="AV163" s="117"/>
      <c r="AW163" s="117"/>
      <c r="AX163" s="117"/>
      <c r="AY163" s="117"/>
      <c r="AZ163" s="117"/>
      <c r="BA163" s="117"/>
      <c r="BB163" s="117"/>
      <c r="BC163" s="117"/>
      <c r="BD163" s="117"/>
      <c r="BE163" s="117"/>
      <c r="BF163" s="117"/>
      <c r="BG163" s="117"/>
      <c r="BH163" s="117"/>
      <c r="BI163" s="117"/>
      <c r="BJ163" s="117"/>
      <c r="BK163" s="117"/>
      <c r="BL163" s="117"/>
      <c r="BM163" s="117"/>
      <c r="BN163" s="117"/>
      <c r="BO163" s="117"/>
      <c r="BP163" s="117"/>
      <c r="BQ163" s="117"/>
      <c r="BR163" s="117"/>
      <c r="BS163" s="117"/>
      <c r="BT163" s="117"/>
      <c r="BU163" s="117"/>
      <c r="BV163" s="117"/>
      <c r="BW163" s="117"/>
      <c r="BX163" s="117"/>
      <c r="BY163" s="117"/>
      <c r="BZ163" s="117"/>
      <c r="CA163" s="117"/>
      <c r="CB163" s="117"/>
      <c r="CC163" s="117"/>
      <c r="CD163" s="117"/>
      <c r="CE163" s="117"/>
      <c r="CF163" s="117"/>
      <c r="CG163" s="117"/>
      <c r="CH163" s="117"/>
      <c r="CI163" s="117"/>
      <c r="CJ163" s="117"/>
      <c r="CK163" s="117"/>
      <c r="CL163" s="117"/>
      <c r="CM163" s="117"/>
      <c r="CN163" s="117"/>
      <c r="CO163" s="117"/>
      <c r="CP163" s="117"/>
      <c r="CQ163" s="117"/>
      <c r="CR163" s="117"/>
      <c r="CS163" s="117"/>
      <c r="CT163" s="117"/>
      <c r="CU163" s="117"/>
      <c r="CV163" s="117"/>
      <c r="CW163" s="117"/>
      <c r="CX163" s="117"/>
      <c r="CY163" s="117"/>
      <c r="CZ163" s="117"/>
      <c r="DA163" s="117"/>
      <c r="DB163" s="117"/>
      <c r="DC163" s="117"/>
      <c r="DD163" s="117"/>
    </row>
    <row r="164" spans="1:108" x14ac:dyDescent="0.2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7"/>
      <c r="AH164" s="117"/>
      <c r="AI164" s="117"/>
      <c r="AJ164" s="117"/>
      <c r="AK164" s="117"/>
      <c r="AL164" s="117"/>
      <c r="AM164" s="117"/>
      <c r="AN164" s="117"/>
      <c r="AO164" s="117"/>
      <c r="AP164" s="117"/>
      <c r="AQ164" s="117"/>
      <c r="AR164" s="117"/>
      <c r="AS164" s="117"/>
      <c r="AT164" s="117"/>
      <c r="AU164" s="117"/>
      <c r="AV164" s="117"/>
      <c r="AW164" s="117"/>
      <c r="AX164" s="117"/>
      <c r="AY164" s="117"/>
      <c r="AZ164" s="117"/>
      <c r="BA164" s="117"/>
      <c r="BB164" s="117"/>
      <c r="BC164" s="117"/>
      <c r="BD164" s="117"/>
      <c r="BE164" s="117"/>
      <c r="BF164" s="117"/>
      <c r="BG164" s="117"/>
      <c r="BH164" s="117"/>
      <c r="BI164" s="117"/>
      <c r="BJ164" s="117"/>
      <c r="BK164" s="117"/>
      <c r="BL164" s="117"/>
      <c r="BM164" s="117"/>
      <c r="BN164" s="117"/>
      <c r="BO164" s="117"/>
      <c r="BP164" s="117"/>
      <c r="BQ164" s="117"/>
      <c r="BR164" s="117"/>
      <c r="BS164" s="117"/>
      <c r="BT164" s="117"/>
      <c r="BU164" s="117"/>
      <c r="BV164" s="117"/>
      <c r="BW164" s="117"/>
      <c r="BX164" s="117"/>
      <c r="BY164" s="117"/>
      <c r="BZ164" s="117"/>
      <c r="CA164" s="117"/>
      <c r="CB164" s="117"/>
      <c r="CC164" s="117"/>
      <c r="CD164" s="117"/>
      <c r="CE164" s="117"/>
      <c r="CF164" s="117"/>
      <c r="CG164" s="117"/>
      <c r="CH164" s="117"/>
      <c r="CI164" s="117"/>
      <c r="CJ164" s="117"/>
      <c r="CK164" s="117"/>
      <c r="CL164" s="117"/>
      <c r="CM164" s="117"/>
      <c r="CN164" s="117"/>
      <c r="CO164" s="117"/>
      <c r="CP164" s="117"/>
      <c r="CQ164" s="117"/>
      <c r="CR164" s="117"/>
      <c r="CS164" s="117"/>
      <c r="CT164" s="117"/>
      <c r="CU164" s="117"/>
      <c r="CV164" s="117"/>
      <c r="CW164" s="117"/>
      <c r="CX164" s="117"/>
      <c r="CY164" s="117"/>
      <c r="CZ164" s="117"/>
      <c r="DA164" s="117"/>
      <c r="DB164" s="117"/>
      <c r="DC164" s="117"/>
      <c r="DD164" s="117"/>
    </row>
    <row r="165" spans="1:108" x14ac:dyDescent="0.2">
      <c r="A165" s="11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/>
      <c r="BJ165" s="117"/>
      <c r="BK165" s="117"/>
      <c r="BL165" s="117"/>
      <c r="BM165" s="117"/>
      <c r="BN165" s="117"/>
      <c r="BO165" s="117"/>
      <c r="BP165" s="117"/>
      <c r="BQ165" s="117"/>
      <c r="BR165" s="117"/>
      <c r="BS165" s="117"/>
      <c r="BT165" s="117"/>
      <c r="BU165" s="117"/>
      <c r="BV165" s="117"/>
      <c r="BW165" s="117"/>
      <c r="BX165" s="117"/>
      <c r="BY165" s="117"/>
      <c r="BZ165" s="117"/>
      <c r="CA165" s="117"/>
      <c r="CB165" s="117"/>
      <c r="CC165" s="117"/>
      <c r="CD165" s="117"/>
      <c r="CE165" s="117"/>
      <c r="CF165" s="117"/>
      <c r="CG165" s="117"/>
      <c r="CH165" s="117"/>
      <c r="CI165" s="117"/>
      <c r="CJ165" s="117"/>
      <c r="CK165" s="117"/>
      <c r="CL165" s="117"/>
      <c r="CM165" s="117"/>
      <c r="CN165" s="117"/>
      <c r="CO165" s="117"/>
      <c r="CP165" s="117"/>
      <c r="CQ165" s="117"/>
      <c r="CR165" s="117"/>
      <c r="CS165" s="117"/>
      <c r="CT165" s="117"/>
      <c r="CU165" s="117"/>
      <c r="CV165" s="117"/>
      <c r="CW165" s="117"/>
      <c r="CX165" s="117"/>
      <c r="CY165" s="117"/>
      <c r="CZ165" s="117"/>
      <c r="DA165" s="117"/>
      <c r="DB165" s="117"/>
      <c r="DC165" s="117"/>
      <c r="DD165" s="117"/>
    </row>
    <row r="166" spans="1:108" x14ac:dyDescent="0.2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  <c r="BJ166" s="117"/>
      <c r="BK166" s="117"/>
      <c r="BL166" s="117"/>
      <c r="BM166" s="117"/>
      <c r="BN166" s="117"/>
      <c r="BO166" s="117"/>
      <c r="BP166" s="117"/>
      <c r="BQ166" s="117"/>
      <c r="BR166" s="117"/>
      <c r="BS166" s="117"/>
      <c r="BT166" s="117"/>
      <c r="BU166" s="117"/>
      <c r="BV166" s="117"/>
      <c r="BW166" s="117"/>
      <c r="BX166" s="117"/>
      <c r="BY166" s="117"/>
      <c r="BZ166" s="117"/>
      <c r="CA166" s="117"/>
      <c r="CB166" s="117"/>
      <c r="CC166" s="117"/>
      <c r="CD166" s="117"/>
      <c r="CE166" s="117"/>
      <c r="CF166" s="117"/>
      <c r="CG166" s="117"/>
      <c r="CH166" s="117"/>
      <c r="CI166" s="117"/>
      <c r="CJ166" s="117"/>
      <c r="CK166" s="117"/>
      <c r="CL166" s="117"/>
      <c r="CM166" s="117"/>
      <c r="CN166" s="117"/>
      <c r="CO166" s="117"/>
      <c r="CP166" s="117"/>
      <c r="CQ166" s="117"/>
      <c r="CR166" s="117"/>
      <c r="CS166" s="117"/>
      <c r="CT166" s="117"/>
      <c r="CU166" s="117"/>
      <c r="CV166" s="117"/>
      <c r="CW166" s="117"/>
      <c r="CX166" s="117"/>
      <c r="CY166" s="117"/>
      <c r="CZ166" s="117"/>
      <c r="DA166" s="117"/>
      <c r="DB166" s="117"/>
      <c r="DC166" s="117"/>
      <c r="DD166" s="117"/>
    </row>
    <row r="167" spans="1:108" x14ac:dyDescent="0.2">
      <c r="A167" s="117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/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/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/>
      <c r="BJ167" s="117"/>
      <c r="BK167" s="117"/>
      <c r="BL167" s="117"/>
      <c r="BM167" s="117"/>
      <c r="BN167" s="117"/>
      <c r="BO167" s="117"/>
      <c r="BP167" s="117"/>
      <c r="BQ167" s="117"/>
      <c r="BR167" s="117"/>
      <c r="BS167" s="117"/>
      <c r="BT167" s="117"/>
      <c r="BU167" s="117"/>
      <c r="BV167" s="117"/>
      <c r="BW167" s="117"/>
      <c r="BX167" s="117"/>
      <c r="BY167" s="117"/>
      <c r="BZ167" s="117"/>
      <c r="CA167" s="117"/>
      <c r="CB167" s="117"/>
      <c r="CC167" s="117"/>
      <c r="CD167" s="117"/>
      <c r="CE167" s="117"/>
      <c r="CF167" s="117"/>
      <c r="CG167" s="117"/>
      <c r="CH167" s="117"/>
      <c r="CI167" s="117"/>
      <c r="CJ167" s="117"/>
      <c r="CK167" s="117"/>
      <c r="CL167" s="117"/>
      <c r="CM167" s="117"/>
      <c r="CN167" s="117"/>
      <c r="CO167" s="117"/>
      <c r="CP167" s="117"/>
      <c r="CQ167" s="117"/>
      <c r="CR167" s="117"/>
      <c r="CS167" s="117"/>
      <c r="CT167" s="117"/>
      <c r="CU167" s="117"/>
      <c r="CV167" s="117"/>
      <c r="CW167" s="117"/>
      <c r="CX167" s="117"/>
      <c r="CY167" s="117"/>
      <c r="CZ167" s="117"/>
      <c r="DA167" s="117"/>
      <c r="DB167" s="117"/>
      <c r="DC167" s="117"/>
      <c r="DD167" s="117"/>
    </row>
    <row r="168" spans="1:108" x14ac:dyDescent="0.2">
      <c r="A168" s="117"/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/>
      <c r="BJ168" s="117"/>
      <c r="BK168" s="117"/>
      <c r="BL168" s="117"/>
      <c r="BM168" s="117"/>
      <c r="BN168" s="117"/>
      <c r="BO168" s="117"/>
      <c r="BP168" s="117"/>
      <c r="BQ168" s="117"/>
      <c r="BR168" s="117"/>
      <c r="BS168" s="117"/>
      <c r="BT168" s="117"/>
      <c r="BU168" s="117"/>
      <c r="BV168" s="117"/>
      <c r="BW168" s="117"/>
      <c r="BX168" s="117"/>
      <c r="BY168" s="117"/>
      <c r="BZ168" s="117"/>
      <c r="CA168" s="117"/>
      <c r="CB168" s="117"/>
      <c r="CC168" s="117"/>
      <c r="CD168" s="117"/>
      <c r="CE168" s="117"/>
      <c r="CF168" s="117"/>
      <c r="CG168" s="117"/>
      <c r="CH168" s="117"/>
      <c r="CI168" s="117"/>
      <c r="CJ168" s="117"/>
      <c r="CK168" s="117"/>
      <c r="CL168" s="117"/>
      <c r="CM168" s="117"/>
      <c r="CN168" s="117"/>
      <c r="CO168" s="117"/>
      <c r="CP168" s="117"/>
      <c r="CQ168" s="117"/>
      <c r="CR168" s="117"/>
      <c r="CS168" s="117"/>
      <c r="CT168" s="117"/>
      <c r="CU168" s="117"/>
      <c r="CV168" s="117"/>
      <c r="CW168" s="117"/>
      <c r="CX168" s="117"/>
      <c r="CY168" s="117"/>
      <c r="CZ168" s="117"/>
      <c r="DA168" s="117"/>
      <c r="DB168" s="117"/>
      <c r="DC168" s="117"/>
      <c r="DD168" s="117"/>
    </row>
    <row r="169" spans="1:108" x14ac:dyDescent="0.2">
      <c r="A169" s="117"/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  <c r="AA169" s="117"/>
      <c r="AB169" s="117"/>
      <c r="AC169" s="117"/>
      <c r="AD169" s="117"/>
      <c r="AE169" s="117"/>
      <c r="AF169" s="117"/>
      <c r="AG169" s="117"/>
      <c r="AH169" s="117"/>
      <c r="AI169" s="117"/>
      <c r="AJ169" s="117"/>
      <c r="AK169" s="117"/>
      <c r="AL169" s="117"/>
      <c r="AM169" s="117"/>
      <c r="AN169" s="117"/>
      <c r="AO169" s="117"/>
      <c r="AP169" s="117"/>
      <c r="AQ169" s="117"/>
      <c r="AR169" s="117"/>
      <c r="AS169" s="117"/>
      <c r="AT169" s="117"/>
      <c r="AU169" s="117"/>
      <c r="AV169" s="117"/>
      <c r="AW169" s="117"/>
      <c r="AX169" s="117"/>
      <c r="AY169" s="117"/>
      <c r="AZ169" s="117"/>
      <c r="BA169" s="117"/>
      <c r="BB169" s="117"/>
      <c r="BC169" s="117"/>
      <c r="BD169" s="117"/>
      <c r="BE169" s="117"/>
      <c r="BF169" s="117"/>
      <c r="BG169" s="117"/>
      <c r="BH169" s="117"/>
      <c r="BI169" s="117"/>
      <c r="BJ169" s="117"/>
      <c r="BK169" s="117"/>
      <c r="BL169" s="117"/>
      <c r="BM169" s="117"/>
      <c r="BN169" s="117"/>
      <c r="BO169" s="117"/>
      <c r="BP169" s="117"/>
      <c r="BQ169" s="117"/>
      <c r="BR169" s="117"/>
      <c r="BS169" s="117"/>
      <c r="BT169" s="117"/>
      <c r="BU169" s="117"/>
      <c r="BV169" s="117"/>
      <c r="BW169" s="117"/>
      <c r="BX169" s="117"/>
      <c r="BY169" s="117"/>
      <c r="BZ169" s="117"/>
      <c r="CA169" s="117"/>
      <c r="CB169" s="117"/>
      <c r="CC169" s="117"/>
      <c r="CD169" s="117"/>
      <c r="CE169" s="117"/>
      <c r="CF169" s="117"/>
      <c r="CG169" s="117"/>
      <c r="CH169" s="117"/>
      <c r="CI169" s="117"/>
      <c r="CJ169" s="117"/>
      <c r="CK169" s="117"/>
      <c r="CL169" s="117"/>
      <c r="CM169" s="117"/>
      <c r="CN169" s="117"/>
      <c r="CO169" s="117"/>
      <c r="CP169" s="117"/>
      <c r="CQ169" s="117"/>
      <c r="CR169" s="117"/>
      <c r="CS169" s="117"/>
      <c r="CT169" s="117"/>
      <c r="CU169" s="117"/>
      <c r="CV169" s="117"/>
      <c r="CW169" s="117"/>
      <c r="CX169" s="117"/>
      <c r="CY169" s="117"/>
      <c r="CZ169" s="117"/>
      <c r="DA169" s="117"/>
      <c r="DB169" s="117"/>
      <c r="DC169" s="117"/>
      <c r="DD169" s="117"/>
    </row>
    <row r="170" spans="1:108" x14ac:dyDescent="0.2">
      <c r="A170" s="117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  <c r="AA170" s="117"/>
      <c r="AB170" s="117"/>
      <c r="AC170" s="117"/>
      <c r="AD170" s="117"/>
      <c r="AE170" s="117"/>
      <c r="AF170" s="117"/>
      <c r="AG170" s="117"/>
      <c r="AH170" s="117"/>
      <c r="AI170" s="117"/>
      <c r="AJ170" s="117"/>
      <c r="AK170" s="117"/>
      <c r="AL170" s="117"/>
      <c r="AM170" s="117"/>
      <c r="AN170" s="117"/>
      <c r="AO170" s="117"/>
      <c r="AP170" s="117"/>
      <c r="AQ170" s="117"/>
      <c r="AR170" s="117"/>
      <c r="AS170" s="117"/>
      <c r="AT170" s="117"/>
      <c r="AU170" s="117"/>
      <c r="AV170" s="117"/>
      <c r="AW170" s="117"/>
      <c r="AX170" s="117"/>
      <c r="AY170" s="117"/>
      <c r="AZ170" s="117"/>
      <c r="BA170" s="117"/>
      <c r="BB170" s="117"/>
      <c r="BC170" s="117"/>
      <c r="BD170" s="117"/>
      <c r="BE170" s="117"/>
      <c r="BF170" s="117"/>
      <c r="BG170" s="117"/>
      <c r="BH170" s="117"/>
      <c r="BI170" s="117"/>
      <c r="BJ170" s="117"/>
      <c r="BK170" s="117"/>
      <c r="BL170" s="117"/>
      <c r="BM170" s="117"/>
      <c r="BN170" s="117"/>
      <c r="BO170" s="117"/>
      <c r="BP170" s="117"/>
      <c r="BQ170" s="117"/>
      <c r="BR170" s="117"/>
      <c r="BS170" s="117"/>
      <c r="BT170" s="117"/>
      <c r="BU170" s="117"/>
      <c r="BV170" s="117"/>
      <c r="BW170" s="117"/>
      <c r="BX170" s="117"/>
      <c r="BY170" s="117"/>
      <c r="BZ170" s="117"/>
      <c r="CA170" s="117"/>
      <c r="CB170" s="117"/>
      <c r="CC170" s="117"/>
      <c r="CD170" s="117"/>
      <c r="CE170" s="117"/>
      <c r="CF170" s="117"/>
      <c r="CG170" s="117"/>
      <c r="CH170" s="117"/>
      <c r="CI170" s="117"/>
      <c r="CJ170" s="117"/>
      <c r="CK170" s="117"/>
      <c r="CL170" s="117"/>
      <c r="CM170" s="117"/>
      <c r="CN170" s="117"/>
      <c r="CO170" s="117"/>
      <c r="CP170" s="117"/>
      <c r="CQ170" s="117"/>
      <c r="CR170" s="117"/>
      <c r="CS170" s="117"/>
      <c r="CT170" s="117"/>
      <c r="CU170" s="117"/>
      <c r="CV170" s="117"/>
      <c r="CW170" s="117"/>
      <c r="CX170" s="117"/>
      <c r="CY170" s="117"/>
      <c r="CZ170" s="117"/>
      <c r="DA170" s="117"/>
      <c r="DB170" s="117"/>
      <c r="DC170" s="117"/>
      <c r="DD170" s="117"/>
    </row>
    <row r="171" spans="1:108" x14ac:dyDescent="0.2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117"/>
      <c r="AE171" s="117"/>
      <c r="AF171" s="117"/>
      <c r="AG171" s="117"/>
      <c r="AH171" s="117"/>
      <c r="AI171" s="117"/>
      <c r="AJ171" s="117"/>
      <c r="AK171" s="117"/>
      <c r="AL171" s="117"/>
      <c r="AM171" s="117"/>
      <c r="AN171" s="117"/>
      <c r="AO171" s="117"/>
      <c r="AP171" s="117"/>
      <c r="AQ171" s="117"/>
      <c r="AR171" s="117"/>
      <c r="AS171" s="117"/>
      <c r="AT171" s="117"/>
      <c r="AU171" s="117"/>
      <c r="AV171" s="117"/>
      <c r="AW171" s="117"/>
      <c r="AX171" s="117"/>
      <c r="AY171" s="117"/>
      <c r="AZ171" s="117"/>
      <c r="BA171" s="117"/>
      <c r="BB171" s="117"/>
      <c r="BC171" s="117"/>
      <c r="BD171" s="117"/>
      <c r="BE171" s="117"/>
      <c r="BF171" s="117"/>
      <c r="BG171" s="117"/>
      <c r="BH171" s="117"/>
      <c r="BI171" s="117"/>
      <c r="BJ171" s="117"/>
      <c r="BK171" s="117"/>
      <c r="BL171" s="117"/>
      <c r="BM171" s="117"/>
      <c r="BN171" s="117"/>
      <c r="BO171" s="117"/>
      <c r="BP171" s="117"/>
      <c r="BQ171" s="117"/>
      <c r="BR171" s="117"/>
      <c r="BS171" s="117"/>
      <c r="BT171" s="117"/>
      <c r="BU171" s="117"/>
      <c r="BV171" s="117"/>
      <c r="BW171" s="117"/>
      <c r="BX171" s="117"/>
      <c r="BY171" s="117"/>
      <c r="BZ171" s="117"/>
      <c r="CA171" s="117"/>
      <c r="CB171" s="117"/>
      <c r="CC171" s="117"/>
      <c r="CD171" s="117"/>
      <c r="CE171" s="117"/>
      <c r="CF171" s="117"/>
      <c r="CG171" s="117"/>
      <c r="CH171" s="117"/>
      <c r="CI171" s="117"/>
      <c r="CJ171" s="117"/>
      <c r="CK171" s="117"/>
      <c r="CL171" s="117"/>
      <c r="CM171" s="117"/>
      <c r="CN171" s="117"/>
      <c r="CO171" s="117"/>
      <c r="CP171" s="117"/>
      <c r="CQ171" s="117"/>
      <c r="CR171" s="117"/>
      <c r="CS171" s="117"/>
      <c r="CT171" s="117"/>
      <c r="CU171" s="117"/>
      <c r="CV171" s="117"/>
      <c r="CW171" s="117"/>
      <c r="CX171" s="117"/>
      <c r="CY171" s="117"/>
      <c r="CZ171" s="117"/>
      <c r="DA171" s="117"/>
      <c r="DB171" s="117"/>
      <c r="DC171" s="117"/>
      <c r="DD171" s="117"/>
    </row>
    <row r="172" spans="1:108" x14ac:dyDescent="0.2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7"/>
      <c r="AH172" s="117"/>
      <c r="AI172" s="117"/>
      <c r="AJ172" s="117"/>
      <c r="AK172" s="117"/>
      <c r="AL172" s="117"/>
      <c r="AM172" s="117"/>
      <c r="AN172" s="117"/>
      <c r="AO172" s="117"/>
      <c r="AP172" s="117"/>
      <c r="AQ172" s="117"/>
      <c r="AR172" s="117"/>
      <c r="AS172" s="117"/>
      <c r="AT172" s="117"/>
      <c r="AU172" s="117"/>
      <c r="AV172" s="117"/>
      <c r="AW172" s="117"/>
      <c r="AX172" s="117"/>
      <c r="AY172" s="117"/>
      <c r="AZ172" s="117"/>
      <c r="BA172" s="117"/>
      <c r="BB172" s="117"/>
      <c r="BC172" s="117"/>
      <c r="BD172" s="117"/>
      <c r="BE172" s="117"/>
      <c r="BF172" s="117"/>
      <c r="BG172" s="117"/>
      <c r="BH172" s="117"/>
      <c r="BI172" s="117"/>
      <c r="BJ172" s="117"/>
      <c r="BK172" s="117"/>
      <c r="BL172" s="117"/>
      <c r="BM172" s="117"/>
      <c r="BN172" s="117"/>
      <c r="BO172" s="117"/>
      <c r="BP172" s="117"/>
      <c r="BQ172" s="117"/>
      <c r="BR172" s="117"/>
      <c r="BS172" s="117"/>
      <c r="BT172" s="117"/>
      <c r="BU172" s="117"/>
      <c r="BV172" s="117"/>
      <c r="BW172" s="117"/>
      <c r="BX172" s="117"/>
      <c r="BY172" s="117"/>
      <c r="BZ172" s="117"/>
      <c r="CA172" s="117"/>
      <c r="CB172" s="117"/>
      <c r="CC172" s="117"/>
      <c r="CD172" s="117"/>
      <c r="CE172" s="117"/>
      <c r="CF172" s="117"/>
      <c r="CG172" s="117"/>
      <c r="CH172" s="117"/>
      <c r="CI172" s="117"/>
      <c r="CJ172" s="117"/>
      <c r="CK172" s="117"/>
      <c r="CL172" s="117"/>
      <c r="CM172" s="117"/>
      <c r="CN172" s="117"/>
      <c r="CO172" s="117"/>
      <c r="CP172" s="117"/>
      <c r="CQ172" s="117"/>
      <c r="CR172" s="117"/>
      <c r="CS172" s="117"/>
      <c r="CT172" s="117"/>
      <c r="CU172" s="117"/>
      <c r="CV172" s="117"/>
      <c r="CW172" s="117"/>
      <c r="CX172" s="117"/>
      <c r="CY172" s="117"/>
      <c r="CZ172" s="117"/>
      <c r="DA172" s="117"/>
      <c r="DB172" s="117"/>
      <c r="DC172" s="117"/>
      <c r="DD172" s="117"/>
    </row>
    <row r="173" spans="1:108" x14ac:dyDescent="0.2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7"/>
      <c r="BC173" s="117"/>
      <c r="BD173" s="117"/>
      <c r="BE173" s="117"/>
      <c r="BF173" s="117"/>
      <c r="BG173" s="117"/>
      <c r="BH173" s="117"/>
      <c r="BI173" s="117"/>
      <c r="BJ173" s="117"/>
      <c r="BK173" s="117"/>
      <c r="BL173" s="117"/>
      <c r="BM173" s="117"/>
      <c r="BN173" s="117"/>
      <c r="BO173" s="117"/>
      <c r="BP173" s="117"/>
      <c r="BQ173" s="117"/>
      <c r="BR173" s="117"/>
      <c r="BS173" s="117"/>
      <c r="BT173" s="117"/>
      <c r="BU173" s="117"/>
      <c r="BV173" s="117"/>
      <c r="BW173" s="117"/>
      <c r="BX173" s="117"/>
      <c r="BY173" s="117"/>
      <c r="BZ173" s="117"/>
      <c r="CA173" s="117"/>
      <c r="CB173" s="117"/>
      <c r="CC173" s="117"/>
      <c r="CD173" s="117"/>
      <c r="CE173" s="117"/>
      <c r="CF173" s="117"/>
      <c r="CG173" s="117"/>
      <c r="CH173" s="117"/>
      <c r="CI173" s="117"/>
      <c r="CJ173" s="117"/>
      <c r="CK173" s="117"/>
      <c r="CL173" s="117"/>
      <c r="CM173" s="117"/>
      <c r="CN173" s="117"/>
      <c r="CO173" s="117"/>
      <c r="CP173" s="117"/>
      <c r="CQ173" s="117"/>
      <c r="CR173" s="117"/>
      <c r="CS173" s="117"/>
      <c r="CT173" s="117"/>
      <c r="CU173" s="117"/>
      <c r="CV173" s="117"/>
      <c r="CW173" s="117"/>
      <c r="CX173" s="117"/>
      <c r="CY173" s="117"/>
      <c r="CZ173" s="117"/>
      <c r="DA173" s="117"/>
      <c r="DB173" s="117"/>
      <c r="DC173" s="117"/>
      <c r="DD173" s="117"/>
    </row>
    <row r="174" spans="1:108" x14ac:dyDescent="0.2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  <c r="BJ174" s="117"/>
      <c r="BK174" s="117"/>
      <c r="BL174" s="117"/>
      <c r="BM174" s="117"/>
      <c r="BN174" s="117"/>
      <c r="BO174" s="117"/>
      <c r="BP174" s="117"/>
      <c r="BQ174" s="117"/>
      <c r="BR174" s="117"/>
      <c r="BS174" s="117"/>
      <c r="BT174" s="117"/>
      <c r="BU174" s="117"/>
      <c r="BV174" s="117"/>
      <c r="BW174" s="117"/>
      <c r="BX174" s="117"/>
      <c r="BY174" s="117"/>
      <c r="BZ174" s="117"/>
      <c r="CA174" s="117"/>
      <c r="CB174" s="117"/>
      <c r="CC174" s="117"/>
      <c r="CD174" s="117"/>
      <c r="CE174" s="117"/>
      <c r="CF174" s="117"/>
      <c r="CG174" s="117"/>
      <c r="CH174" s="117"/>
      <c r="CI174" s="117"/>
      <c r="CJ174" s="117"/>
      <c r="CK174" s="117"/>
      <c r="CL174" s="117"/>
      <c r="CM174" s="117"/>
      <c r="CN174" s="117"/>
      <c r="CO174" s="117"/>
      <c r="CP174" s="117"/>
      <c r="CQ174" s="117"/>
      <c r="CR174" s="117"/>
      <c r="CS174" s="117"/>
      <c r="CT174" s="117"/>
      <c r="CU174" s="117"/>
      <c r="CV174" s="117"/>
      <c r="CW174" s="117"/>
      <c r="CX174" s="117"/>
      <c r="CY174" s="117"/>
      <c r="CZ174" s="117"/>
      <c r="DA174" s="117"/>
      <c r="DB174" s="117"/>
      <c r="DC174" s="117"/>
      <c r="DD174" s="117"/>
    </row>
    <row r="175" spans="1:108" x14ac:dyDescent="0.2">
      <c r="A175" s="117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  <c r="BJ175" s="117"/>
      <c r="BK175" s="117"/>
      <c r="BL175" s="117"/>
      <c r="BM175" s="117"/>
      <c r="BN175" s="117"/>
      <c r="BO175" s="117"/>
      <c r="BP175" s="117"/>
      <c r="BQ175" s="117"/>
      <c r="BR175" s="117"/>
      <c r="BS175" s="117"/>
      <c r="BT175" s="117"/>
      <c r="BU175" s="117"/>
      <c r="BV175" s="117"/>
      <c r="BW175" s="117"/>
      <c r="BX175" s="117"/>
      <c r="BY175" s="117"/>
      <c r="BZ175" s="117"/>
      <c r="CA175" s="117"/>
      <c r="CB175" s="117"/>
      <c r="CC175" s="117"/>
      <c r="CD175" s="117"/>
      <c r="CE175" s="117"/>
      <c r="CF175" s="117"/>
      <c r="CG175" s="117"/>
      <c r="CH175" s="117"/>
      <c r="CI175" s="117"/>
      <c r="CJ175" s="117"/>
      <c r="CK175" s="117"/>
      <c r="CL175" s="117"/>
      <c r="CM175" s="117"/>
      <c r="CN175" s="117"/>
      <c r="CO175" s="117"/>
      <c r="CP175" s="117"/>
      <c r="CQ175" s="117"/>
      <c r="CR175" s="117"/>
      <c r="CS175" s="117"/>
      <c r="CT175" s="117"/>
      <c r="CU175" s="117"/>
      <c r="CV175" s="117"/>
      <c r="CW175" s="117"/>
      <c r="CX175" s="117"/>
      <c r="CY175" s="117"/>
      <c r="CZ175" s="117"/>
      <c r="DA175" s="117"/>
      <c r="DB175" s="117"/>
      <c r="DC175" s="117"/>
      <c r="DD175" s="117"/>
    </row>
    <row r="176" spans="1:108" x14ac:dyDescent="0.2">
      <c r="A176" s="117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  <c r="AH176" s="117"/>
      <c r="AI176" s="117"/>
      <c r="AJ176" s="117"/>
      <c r="AK176" s="117"/>
      <c r="AL176" s="117"/>
      <c r="AM176" s="117"/>
      <c r="AN176" s="117"/>
      <c r="AO176" s="117"/>
      <c r="AP176" s="117"/>
      <c r="AQ176" s="117"/>
      <c r="AR176" s="117"/>
      <c r="AS176" s="117"/>
      <c r="AT176" s="117"/>
      <c r="AU176" s="117"/>
      <c r="AV176" s="117"/>
      <c r="AW176" s="117"/>
      <c r="AX176" s="117"/>
      <c r="AY176" s="117"/>
      <c r="AZ176" s="117"/>
      <c r="BA176" s="117"/>
      <c r="BB176" s="117"/>
      <c r="BC176" s="117"/>
      <c r="BD176" s="117"/>
      <c r="BE176" s="117"/>
      <c r="BF176" s="117"/>
      <c r="BG176" s="117"/>
      <c r="BH176" s="117"/>
      <c r="BI176" s="117"/>
      <c r="BJ176" s="117"/>
      <c r="BK176" s="117"/>
      <c r="BL176" s="117"/>
      <c r="BM176" s="117"/>
      <c r="BN176" s="117"/>
      <c r="BO176" s="117"/>
      <c r="BP176" s="117"/>
      <c r="BQ176" s="117"/>
      <c r="BR176" s="117"/>
      <c r="BS176" s="117"/>
      <c r="BT176" s="117"/>
      <c r="BU176" s="117"/>
      <c r="BV176" s="117"/>
      <c r="BW176" s="117"/>
      <c r="BX176" s="117"/>
      <c r="BY176" s="117"/>
      <c r="BZ176" s="117"/>
      <c r="CA176" s="117"/>
      <c r="CB176" s="117"/>
      <c r="CC176" s="117"/>
      <c r="CD176" s="117"/>
      <c r="CE176" s="117"/>
      <c r="CF176" s="117"/>
      <c r="CG176" s="117"/>
      <c r="CH176" s="117"/>
      <c r="CI176" s="117"/>
      <c r="CJ176" s="117"/>
      <c r="CK176" s="117"/>
      <c r="CL176" s="117"/>
      <c r="CM176" s="117"/>
      <c r="CN176" s="117"/>
      <c r="CO176" s="117"/>
      <c r="CP176" s="117"/>
      <c r="CQ176" s="117"/>
      <c r="CR176" s="117"/>
      <c r="CS176" s="117"/>
      <c r="CT176" s="117"/>
      <c r="CU176" s="117"/>
      <c r="CV176" s="117"/>
      <c r="CW176" s="117"/>
      <c r="CX176" s="117"/>
      <c r="CY176" s="117"/>
      <c r="CZ176" s="117"/>
      <c r="DA176" s="117"/>
      <c r="DB176" s="117"/>
      <c r="DC176" s="117"/>
      <c r="DD176" s="117"/>
    </row>
    <row r="177" spans="1:108" x14ac:dyDescent="0.2">
      <c r="A177" s="117"/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  <c r="AI177" s="117"/>
      <c r="AJ177" s="117"/>
      <c r="AK177" s="117"/>
      <c r="AL177" s="117"/>
      <c r="AM177" s="117"/>
      <c r="AN177" s="117"/>
      <c r="AO177" s="117"/>
      <c r="AP177" s="117"/>
      <c r="AQ177" s="117"/>
      <c r="AR177" s="117"/>
      <c r="AS177" s="117"/>
      <c r="AT177" s="117"/>
      <c r="AU177" s="117"/>
      <c r="AV177" s="117"/>
      <c r="AW177" s="117"/>
      <c r="AX177" s="117"/>
      <c r="AY177" s="117"/>
      <c r="AZ177" s="117"/>
      <c r="BA177" s="117"/>
      <c r="BB177" s="117"/>
      <c r="BC177" s="117"/>
      <c r="BD177" s="117"/>
      <c r="BE177" s="117"/>
      <c r="BF177" s="117"/>
      <c r="BG177" s="117"/>
      <c r="BH177" s="117"/>
      <c r="BI177" s="117"/>
      <c r="BJ177" s="117"/>
      <c r="BK177" s="117"/>
      <c r="BL177" s="117"/>
      <c r="BM177" s="117"/>
      <c r="BN177" s="117"/>
      <c r="BO177" s="117"/>
      <c r="BP177" s="117"/>
      <c r="BQ177" s="117"/>
      <c r="BR177" s="117"/>
      <c r="BS177" s="117"/>
      <c r="BT177" s="117"/>
      <c r="BU177" s="117"/>
      <c r="BV177" s="117"/>
      <c r="BW177" s="117"/>
      <c r="BX177" s="117"/>
      <c r="BY177" s="117"/>
      <c r="BZ177" s="117"/>
      <c r="CA177" s="117"/>
      <c r="CB177" s="117"/>
      <c r="CC177" s="117"/>
      <c r="CD177" s="117"/>
      <c r="CE177" s="117"/>
      <c r="CF177" s="117"/>
      <c r="CG177" s="117"/>
      <c r="CH177" s="117"/>
      <c r="CI177" s="117"/>
      <c r="CJ177" s="117"/>
      <c r="CK177" s="117"/>
      <c r="CL177" s="117"/>
      <c r="CM177" s="117"/>
      <c r="CN177" s="117"/>
      <c r="CO177" s="117"/>
      <c r="CP177" s="117"/>
      <c r="CQ177" s="117"/>
      <c r="CR177" s="117"/>
      <c r="CS177" s="117"/>
      <c r="CT177" s="117"/>
      <c r="CU177" s="117"/>
      <c r="CV177" s="117"/>
      <c r="CW177" s="117"/>
      <c r="CX177" s="117"/>
      <c r="CY177" s="117"/>
      <c r="CZ177" s="117"/>
      <c r="DA177" s="117"/>
      <c r="DB177" s="117"/>
      <c r="DC177" s="117"/>
      <c r="DD177" s="117"/>
    </row>
    <row r="178" spans="1:108" x14ac:dyDescent="0.2">
      <c r="A178" s="117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/>
      <c r="AV178" s="117"/>
      <c r="AW178" s="117"/>
      <c r="AX178" s="117"/>
      <c r="AY178" s="117"/>
      <c r="AZ178" s="117"/>
      <c r="BA178" s="117"/>
      <c r="BB178" s="117"/>
      <c r="BC178" s="117"/>
      <c r="BD178" s="117"/>
      <c r="BE178" s="117"/>
      <c r="BF178" s="117"/>
      <c r="BG178" s="117"/>
      <c r="BH178" s="117"/>
      <c r="BI178" s="117"/>
      <c r="BJ178" s="117"/>
      <c r="BK178" s="117"/>
      <c r="BL178" s="117"/>
      <c r="BM178" s="117"/>
      <c r="BN178" s="117"/>
      <c r="BO178" s="117"/>
      <c r="BP178" s="117"/>
      <c r="BQ178" s="117"/>
      <c r="BR178" s="117"/>
      <c r="BS178" s="117"/>
      <c r="BT178" s="117"/>
      <c r="BU178" s="117"/>
      <c r="BV178" s="117"/>
      <c r="BW178" s="117"/>
      <c r="BX178" s="117"/>
      <c r="BY178" s="117"/>
      <c r="BZ178" s="117"/>
      <c r="CA178" s="117"/>
      <c r="CB178" s="117"/>
      <c r="CC178" s="117"/>
      <c r="CD178" s="117"/>
      <c r="CE178" s="117"/>
      <c r="CF178" s="117"/>
      <c r="CG178" s="117"/>
      <c r="CH178" s="117"/>
      <c r="CI178" s="117"/>
      <c r="CJ178" s="117"/>
      <c r="CK178" s="117"/>
      <c r="CL178" s="117"/>
      <c r="CM178" s="117"/>
      <c r="CN178" s="117"/>
      <c r="CO178" s="117"/>
      <c r="CP178" s="117"/>
      <c r="CQ178" s="117"/>
      <c r="CR178" s="117"/>
      <c r="CS178" s="117"/>
      <c r="CT178" s="117"/>
      <c r="CU178" s="117"/>
      <c r="CV178" s="117"/>
      <c r="CW178" s="117"/>
      <c r="CX178" s="117"/>
      <c r="CY178" s="117"/>
      <c r="CZ178" s="117"/>
      <c r="DA178" s="117"/>
      <c r="DB178" s="117"/>
      <c r="DC178" s="117"/>
      <c r="DD178" s="117"/>
    </row>
    <row r="179" spans="1:108" x14ac:dyDescent="0.2">
      <c r="A179" s="117"/>
      <c r="B179" s="117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7"/>
      <c r="AY179" s="117"/>
      <c r="AZ179" s="117"/>
      <c r="BA179" s="117"/>
      <c r="BB179" s="117"/>
      <c r="BC179" s="117"/>
      <c r="BD179" s="117"/>
      <c r="BE179" s="117"/>
      <c r="BF179" s="117"/>
      <c r="BG179" s="117"/>
      <c r="BH179" s="117"/>
      <c r="BI179" s="117"/>
      <c r="BJ179" s="117"/>
      <c r="BK179" s="117"/>
      <c r="BL179" s="117"/>
      <c r="BM179" s="117"/>
      <c r="BN179" s="117"/>
      <c r="BO179" s="117"/>
      <c r="BP179" s="117"/>
      <c r="BQ179" s="117"/>
      <c r="BR179" s="117"/>
      <c r="BS179" s="117"/>
      <c r="BT179" s="117"/>
      <c r="BU179" s="117"/>
      <c r="BV179" s="117"/>
      <c r="BW179" s="117"/>
      <c r="BX179" s="117"/>
      <c r="BY179" s="117"/>
      <c r="BZ179" s="117"/>
      <c r="CA179" s="117"/>
      <c r="CB179" s="117"/>
      <c r="CC179" s="117"/>
      <c r="CD179" s="117"/>
      <c r="CE179" s="117"/>
      <c r="CF179" s="117"/>
      <c r="CG179" s="117"/>
      <c r="CH179" s="117"/>
      <c r="CI179" s="117"/>
      <c r="CJ179" s="117"/>
      <c r="CK179" s="117"/>
      <c r="CL179" s="117"/>
      <c r="CM179" s="117"/>
      <c r="CN179" s="117"/>
      <c r="CO179" s="117"/>
      <c r="CP179" s="117"/>
      <c r="CQ179" s="117"/>
      <c r="CR179" s="117"/>
      <c r="CS179" s="117"/>
      <c r="CT179" s="117"/>
      <c r="CU179" s="117"/>
      <c r="CV179" s="117"/>
      <c r="CW179" s="117"/>
      <c r="CX179" s="117"/>
      <c r="CY179" s="117"/>
      <c r="CZ179" s="117"/>
      <c r="DA179" s="117"/>
      <c r="DB179" s="117"/>
      <c r="DC179" s="117"/>
      <c r="DD179" s="117"/>
    </row>
    <row r="180" spans="1:108" x14ac:dyDescent="0.2">
      <c r="A180" s="117"/>
      <c r="B180" s="117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/>
      <c r="BJ180" s="117"/>
      <c r="BK180" s="117"/>
      <c r="BL180" s="117"/>
      <c r="BM180" s="117"/>
      <c r="BN180" s="117"/>
      <c r="BO180" s="117"/>
      <c r="BP180" s="117"/>
      <c r="BQ180" s="117"/>
      <c r="BR180" s="117"/>
      <c r="BS180" s="117"/>
      <c r="BT180" s="117"/>
      <c r="BU180" s="117"/>
      <c r="BV180" s="117"/>
      <c r="BW180" s="117"/>
      <c r="BX180" s="117"/>
      <c r="BY180" s="117"/>
      <c r="BZ180" s="117"/>
      <c r="CA180" s="117"/>
      <c r="CB180" s="117"/>
      <c r="CC180" s="117"/>
      <c r="CD180" s="117"/>
      <c r="CE180" s="117"/>
      <c r="CF180" s="117"/>
      <c r="CG180" s="117"/>
      <c r="CH180" s="117"/>
      <c r="CI180" s="117"/>
      <c r="CJ180" s="117"/>
      <c r="CK180" s="117"/>
      <c r="CL180" s="117"/>
      <c r="CM180" s="117"/>
      <c r="CN180" s="117"/>
      <c r="CO180" s="117"/>
      <c r="CP180" s="117"/>
      <c r="CQ180" s="117"/>
      <c r="CR180" s="117"/>
      <c r="CS180" s="117"/>
      <c r="CT180" s="117"/>
      <c r="CU180" s="117"/>
      <c r="CV180" s="117"/>
      <c r="CW180" s="117"/>
      <c r="CX180" s="117"/>
      <c r="CY180" s="117"/>
      <c r="CZ180" s="117"/>
      <c r="DA180" s="117"/>
      <c r="DB180" s="117"/>
      <c r="DC180" s="117"/>
      <c r="DD180" s="117"/>
    </row>
    <row r="181" spans="1:108" x14ac:dyDescent="0.2">
      <c r="A181" s="117"/>
      <c r="B181" s="117"/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  <c r="AA181" s="117"/>
      <c r="AB181" s="117"/>
      <c r="AC181" s="117"/>
      <c r="AD181" s="117"/>
      <c r="AE181" s="117"/>
      <c r="AF181" s="117"/>
      <c r="AG181" s="117"/>
      <c r="AH181" s="117"/>
      <c r="AI181" s="117"/>
      <c r="AJ181" s="117"/>
      <c r="AK181" s="117"/>
      <c r="AL181" s="117"/>
      <c r="AM181" s="117"/>
      <c r="AN181" s="117"/>
      <c r="AO181" s="117"/>
      <c r="AP181" s="117"/>
      <c r="AQ181" s="117"/>
      <c r="AR181" s="117"/>
      <c r="AS181" s="117"/>
      <c r="AT181" s="117"/>
      <c r="AU181" s="117"/>
      <c r="AV181" s="117"/>
      <c r="AW181" s="117"/>
      <c r="AX181" s="117"/>
      <c r="AY181" s="117"/>
      <c r="AZ181" s="117"/>
      <c r="BA181" s="117"/>
      <c r="BB181" s="117"/>
      <c r="BC181" s="117"/>
      <c r="BD181" s="117"/>
      <c r="BE181" s="117"/>
      <c r="BF181" s="117"/>
      <c r="BG181" s="117"/>
      <c r="BH181" s="117"/>
      <c r="BI181" s="117"/>
      <c r="BJ181" s="117"/>
      <c r="BK181" s="117"/>
      <c r="BL181" s="117"/>
      <c r="BM181" s="117"/>
      <c r="BN181" s="117"/>
      <c r="BO181" s="117"/>
      <c r="BP181" s="117"/>
      <c r="BQ181" s="117"/>
      <c r="BR181" s="117"/>
      <c r="BS181" s="117"/>
      <c r="BT181" s="117"/>
      <c r="BU181" s="117"/>
      <c r="BV181" s="117"/>
      <c r="BW181" s="117"/>
      <c r="BX181" s="117"/>
      <c r="BY181" s="117"/>
      <c r="BZ181" s="117"/>
      <c r="CA181" s="117"/>
      <c r="CB181" s="117"/>
      <c r="CC181" s="117"/>
      <c r="CD181" s="117"/>
      <c r="CE181" s="117"/>
      <c r="CF181" s="117"/>
      <c r="CG181" s="117"/>
      <c r="CH181" s="117"/>
      <c r="CI181" s="117"/>
      <c r="CJ181" s="117"/>
      <c r="CK181" s="117"/>
      <c r="CL181" s="117"/>
      <c r="CM181" s="117"/>
      <c r="CN181" s="117"/>
      <c r="CO181" s="117"/>
      <c r="CP181" s="117"/>
      <c r="CQ181" s="117"/>
      <c r="CR181" s="117"/>
      <c r="CS181" s="117"/>
      <c r="CT181" s="117"/>
      <c r="CU181" s="117"/>
      <c r="CV181" s="117"/>
      <c r="CW181" s="117"/>
      <c r="CX181" s="117"/>
      <c r="CY181" s="117"/>
      <c r="CZ181" s="117"/>
      <c r="DA181" s="117"/>
      <c r="DB181" s="117"/>
      <c r="DC181" s="117"/>
      <c r="DD181" s="117"/>
    </row>
    <row r="182" spans="1:108" x14ac:dyDescent="0.2">
      <c r="A182" s="117"/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7"/>
      <c r="AH182" s="117"/>
      <c r="AI182" s="117"/>
      <c r="AJ182" s="117"/>
      <c r="AK182" s="117"/>
      <c r="AL182" s="117"/>
      <c r="AM182" s="117"/>
      <c r="AN182" s="117"/>
      <c r="AO182" s="117"/>
      <c r="AP182" s="117"/>
      <c r="AQ182" s="117"/>
      <c r="AR182" s="117"/>
      <c r="AS182" s="117"/>
      <c r="AT182" s="117"/>
      <c r="AU182" s="117"/>
      <c r="AV182" s="117"/>
      <c r="AW182" s="117"/>
      <c r="AX182" s="117"/>
      <c r="AY182" s="117"/>
      <c r="AZ182" s="117"/>
      <c r="BA182" s="117"/>
      <c r="BB182" s="117"/>
      <c r="BC182" s="117"/>
      <c r="BD182" s="117"/>
      <c r="BE182" s="117"/>
      <c r="BF182" s="117"/>
      <c r="BG182" s="117"/>
      <c r="BH182" s="117"/>
      <c r="BI182" s="117"/>
      <c r="BJ182" s="117"/>
      <c r="BK182" s="117"/>
      <c r="BL182" s="117"/>
      <c r="BM182" s="117"/>
      <c r="BN182" s="117"/>
      <c r="BO182" s="117"/>
      <c r="BP182" s="117"/>
      <c r="BQ182" s="117"/>
      <c r="BR182" s="117"/>
      <c r="BS182" s="117"/>
      <c r="BT182" s="117"/>
      <c r="BU182" s="117"/>
      <c r="BV182" s="117"/>
      <c r="BW182" s="117"/>
      <c r="BX182" s="117"/>
      <c r="BY182" s="117"/>
      <c r="BZ182" s="117"/>
      <c r="CA182" s="117"/>
      <c r="CB182" s="117"/>
      <c r="CC182" s="117"/>
      <c r="CD182" s="117"/>
      <c r="CE182" s="117"/>
      <c r="CF182" s="117"/>
      <c r="CG182" s="117"/>
      <c r="CH182" s="117"/>
      <c r="CI182" s="117"/>
      <c r="CJ182" s="117"/>
      <c r="CK182" s="117"/>
      <c r="CL182" s="117"/>
      <c r="CM182" s="117"/>
      <c r="CN182" s="117"/>
      <c r="CO182" s="117"/>
      <c r="CP182" s="117"/>
      <c r="CQ182" s="117"/>
      <c r="CR182" s="117"/>
      <c r="CS182" s="117"/>
      <c r="CT182" s="117"/>
      <c r="CU182" s="117"/>
      <c r="CV182" s="117"/>
      <c r="CW182" s="117"/>
      <c r="CX182" s="117"/>
      <c r="CY182" s="117"/>
      <c r="CZ182" s="117"/>
      <c r="DA182" s="117"/>
      <c r="DB182" s="117"/>
      <c r="DC182" s="117"/>
      <c r="DD182" s="117"/>
    </row>
    <row r="183" spans="1:108" x14ac:dyDescent="0.2">
      <c r="A183" s="117"/>
      <c r="B183" s="117"/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117"/>
      <c r="AC183" s="117"/>
      <c r="AD183" s="117"/>
      <c r="AE183" s="117"/>
      <c r="AF183" s="117"/>
      <c r="AG183" s="117"/>
      <c r="AH183" s="117"/>
      <c r="AI183" s="117"/>
      <c r="AJ183" s="117"/>
      <c r="AK183" s="117"/>
      <c r="AL183" s="117"/>
      <c r="AM183" s="117"/>
      <c r="AN183" s="117"/>
      <c r="AO183" s="117"/>
      <c r="AP183" s="117"/>
      <c r="AQ183" s="117"/>
      <c r="AR183" s="117"/>
      <c r="AS183" s="117"/>
      <c r="AT183" s="117"/>
      <c r="AU183" s="117"/>
      <c r="AV183" s="117"/>
      <c r="AW183" s="117"/>
      <c r="AX183" s="117"/>
      <c r="AY183" s="117"/>
      <c r="AZ183" s="117"/>
      <c r="BA183" s="117"/>
      <c r="BB183" s="117"/>
      <c r="BC183" s="117"/>
      <c r="BD183" s="117"/>
      <c r="BE183" s="117"/>
      <c r="BF183" s="117"/>
      <c r="BG183" s="117"/>
      <c r="BH183" s="117"/>
      <c r="BI183" s="117"/>
      <c r="BJ183" s="117"/>
      <c r="BK183" s="117"/>
      <c r="BL183" s="117"/>
      <c r="BM183" s="117"/>
      <c r="BN183" s="117"/>
      <c r="BO183" s="117"/>
      <c r="BP183" s="117"/>
      <c r="BQ183" s="117"/>
      <c r="BR183" s="117"/>
      <c r="BS183" s="117"/>
      <c r="BT183" s="117"/>
      <c r="BU183" s="117"/>
      <c r="BV183" s="117"/>
      <c r="BW183" s="117"/>
      <c r="BX183" s="117"/>
      <c r="BY183" s="117"/>
      <c r="BZ183" s="117"/>
      <c r="CA183" s="117"/>
      <c r="CB183" s="117"/>
      <c r="CC183" s="117"/>
      <c r="CD183" s="117"/>
      <c r="CE183" s="117"/>
      <c r="CF183" s="117"/>
      <c r="CG183" s="117"/>
      <c r="CH183" s="117"/>
      <c r="CI183" s="117"/>
      <c r="CJ183" s="117"/>
      <c r="CK183" s="117"/>
      <c r="CL183" s="117"/>
      <c r="CM183" s="117"/>
      <c r="CN183" s="117"/>
      <c r="CO183" s="117"/>
      <c r="CP183" s="117"/>
      <c r="CQ183" s="117"/>
      <c r="CR183" s="117"/>
      <c r="CS183" s="117"/>
      <c r="CT183" s="117"/>
      <c r="CU183" s="117"/>
      <c r="CV183" s="117"/>
      <c r="CW183" s="117"/>
      <c r="CX183" s="117"/>
      <c r="CY183" s="117"/>
      <c r="CZ183" s="117"/>
      <c r="DA183" s="117"/>
      <c r="DB183" s="117"/>
      <c r="DC183" s="117"/>
      <c r="DD183" s="117"/>
    </row>
    <row r="184" spans="1:108" x14ac:dyDescent="0.2">
      <c r="A184" s="117"/>
      <c r="B184" s="117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  <c r="AB184" s="117"/>
      <c r="AC184" s="117"/>
      <c r="AD184" s="117"/>
      <c r="AE184" s="117"/>
      <c r="AF184" s="117"/>
      <c r="AG184" s="117"/>
      <c r="AH184" s="117"/>
      <c r="AI184" s="117"/>
      <c r="AJ184" s="117"/>
      <c r="AK184" s="117"/>
      <c r="AL184" s="117"/>
      <c r="AM184" s="117"/>
      <c r="AN184" s="117"/>
      <c r="AO184" s="117"/>
      <c r="AP184" s="117"/>
      <c r="AQ184" s="117"/>
      <c r="AR184" s="117"/>
      <c r="AS184" s="117"/>
      <c r="AT184" s="117"/>
      <c r="AU184" s="117"/>
      <c r="AV184" s="117"/>
      <c r="AW184" s="117"/>
      <c r="AX184" s="117"/>
      <c r="AY184" s="117"/>
      <c r="AZ184" s="117"/>
      <c r="BA184" s="117"/>
      <c r="BB184" s="117"/>
      <c r="BC184" s="117"/>
      <c r="BD184" s="117"/>
      <c r="BE184" s="117"/>
      <c r="BF184" s="117"/>
      <c r="BG184" s="117"/>
      <c r="BH184" s="117"/>
      <c r="BI184" s="117"/>
      <c r="BJ184" s="117"/>
      <c r="BK184" s="117"/>
      <c r="BL184" s="117"/>
      <c r="BM184" s="117"/>
      <c r="BN184" s="117"/>
      <c r="BO184" s="117"/>
      <c r="BP184" s="117"/>
      <c r="BQ184" s="117"/>
      <c r="BR184" s="117"/>
      <c r="BS184" s="117"/>
      <c r="BT184" s="117"/>
      <c r="BU184" s="117"/>
      <c r="BV184" s="117"/>
      <c r="BW184" s="117"/>
      <c r="BX184" s="117"/>
      <c r="BY184" s="117"/>
      <c r="BZ184" s="117"/>
      <c r="CA184" s="117"/>
      <c r="CB184" s="117"/>
      <c r="CC184" s="117"/>
      <c r="CD184" s="117"/>
      <c r="CE184" s="117"/>
      <c r="CF184" s="117"/>
      <c r="CG184" s="117"/>
      <c r="CH184" s="117"/>
      <c r="CI184" s="117"/>
      <c r="CJ184" s="117"/>
      <c r="CK184" s="117"/>
      <c r="CL184" s="117"/>
      <c r="CM184" s="117"/>
      <c r="CN184" s="117"/>
      <c r="CO184" s="117"/>
      <c r="CP184" s="117"/>
      <c r="CQ184" s="117"/>
      <c r="CR184" s="117"/>
      <c r="CS184" s="117"/>
      <c r="CT184" s="117"/>
      <c r="CU184" s="117"/>
      <c r="CV184" s="117"/>
      <c r="CW184" s="117"/>
      <c r="CX184" s="117"/>
      <c r="CY184" s="117"/>
      <c r="CZ184" s="117"/>
      <c r="DA184" s="117"/>
      <c r="DB184" s="117"/>
      <c r="DC184" s="117"/>
      <c r="DD184" s="117"/>
    </row>
    <row r="185" spans="1:108" x14ac:dyDescent="0.2">
      <c r="A185" s="117"/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/>
      <c r="BJ185" s="117"/>
      <c r="BK185" s="117"/>
      <c r="BL185" s="117"/>
      <c r="BM185" s="117"/>
      <c r="BN185" s="117"/>
      <c r="BO185" s="117"/>
      <c r="BP185" s="117"/>
      <c r="BQ185" s="117"/>
      <c r="BR185" s="117"/>
      <c r="BS185" s="117"/>
      <c r="BT185" s="117"/>
      <c r="BU185" s="117"/>
      <c r="BV185" s="117"/>
      <c r="BW185" s="117"/>
      <c r="BX185" s="117"/>
      <c r="BY185" s="117"/>
      <c r="BZ185" s="117"/>
      <c r="CA185" s="117"/>
      <c r="CB185" s="117"/>
      <c r="CC185" s="117"/>
      <c r="CD185" s="117"/>
      <c r="CE185" s="117"/>
      <c r="CF185" s="117"/>
      <c r="CG185" s="117"/>
      <c r="CH185" s="117"/>
      <c r="CI185" s="117"/>
      <c r="CJ185" s="117"/>
      <c r="CK185" s="117"/>
      <c r="CL185" s="117"/>
      <c r="CM185" s="117"/>
      <c r="CN185" s="117"/>
      <c r="CO185" s="117"/>
      <c r="CP185" s="117"/>
      <c r="CQ185" s="117"/>
      <c r="CR185" s="117"/>
      <c r="CS185" s="117"/>
      <c r="CT185" s="117"/>
      <c r="CU185" s="117"/>
      <c r="CV185" s="117"/>
      <c r="CW185" s="117"/>
      <c r="CX185" s="117"/>
      <c r="CY185" s="117"/>
      <c r="CZ185" s="117"/>
      <c r="DA185" s="117"/>
      <c r="DB185" s="117"/>
      <c r="DC185" s="117"/>
      <c r="DD185" s="117"/>
    </row>
    <row r="186" spans="1:108" x14ac:dyDescent="0.2">
      <c r="A186" s="117"/>
      <c r="B186" s="117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7"/>
      <c r="BM186" s="117"/>
      <c r="BN186" s="117"/>
      <c r="BO186" s="117"/>
      <c r="BP186" s="117"/>
      <c r="BQ186" s="117"/>
      <c r="BR186" s="117"/>
      <c r="BS186" s="117"/>
      <c r="BT186" s="117"/>
      <c r="BU186" s="117"/>
      <c r="BV186" s="117"/>
      <c r="BW186" s="117"/>
      <c r="BX186" s="117"/>
      <c r="BY186" s="117"/>
      <c r="BZ186" s="117"/>
      <c r="CA186" s="117"/>
      <c r="CB186" s="117"/>
      <c r="CC186" s="117"/>
      <c r="CD186" s="117"/>
      <c r="CE186" s="117"/>
      <c r="CF186" s="117"/>
      <c r="CG186" s="117"/>
      <c r="CH186" s="117"/>
      <c r="CI186" s="117"/>
      <c r="CJ186" s="117"/>
      <c r="CK186" s="117"/>
      <c r="CL186" s="117"/>
      <c r="CM186" s="117"/>
      <c r="CN186" s="117"/>
      <c r="CO186" s="117"/>
      <c r="CP186" s="117"/>
      <c r="CQ186" s="117"/>
      <c r="CR186" s="117"/>
      <c r="CS186" s="117"/>
      <c r="CT186" s="117"/>
      <c r="CU186" s="117"/>
      <c r="CV186" s="117"/>
      <c r="CW186" s="117"/>
      <c r="CX186" s="117"/>
      <c r="CY186" s="117"/>
      <c r="CZ186" s="117"/>
      <c r="DA186" s="117"/>
      <c r="DB186" s="117"/>
      <c r="DC186" s="117"/>
      <c r="DD186" s="117"/>
    </row>
    <row r="187" spans="1:108" x14ac:dyDescent="0.2">
      <c r="A187" s="117"/>
      <c r="B187" s="117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  <c r="AI187" s="117"/>
      <c r="AJ187" s="117"/>
      <c r="AK187" s="117"/>
      <c r="AL187" s="117"/>
      <c r="AM187" s="117"/>
      <c r="AN187" s="117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7"/>
      <c r="AZ187" s="117"/>
      <c r="BA187" s="117"/>
      <c r="BB187" s="117"/>
      <c r="BC187" s="117"/>
      <c r="BD187" s="117"/>
      <c r="BE187" s="117"/>
      <c r="BF187" s="117"/>
      <c r="BG187" s="117"/>
      <c r="BH187" s="117"/>
      <c r="BI187" s="117"/>
      <c r="BJ187" s="117"/>
      <c r="BK187" s="117"/>
      <c r="BL187" s="117"/>
      <c r="BM187" s="117"/>
      <c r="BN187" s="117"/>
      <c r="BO187" s="117"/>
      <c r="BP187" s="117"/>
      <c r="BQ187" s="117"/>
      <c r="BR187" s="117"/>
      <c r="BS187" s="117"/>
      <c r="BT187" s="117"/>
      <c r="BU187" s="117"/>
      <c r="BV187" s="117"/>
      <c r="BW187" s="117"/>
      <c r="BX187" s="117"/>
      <c r="BY187" s="117"/>
      <c r="BZ187" s="117"/>
      <c r="CA187" s="117"/>
      <c r="CB187" s="117"/>
      <c r="CC187" s="117"/>
      <c r="CD187" s="117"/>
      <c r="CE187" s="117"/>
      <c r="CF187" s="117"/>
      <c r="CG187" s="117"/>
      <c r="CH187" s="117"/>
      <c r="CI187" s="117"/>
      <c r="CJ187" s="117"/>
      <c r="CK187" s="117"/>
      <c r="CL187" s="117"/>
      <c r="CM187" s="117"/>
      <c r="CN187" s="117"/>
      <c r="CO187" s="117"/>
      <c r="CP187" s="117"/>
      <c r="CQ187" s="117"/>
      <c r="CR187" s="117"/>
      <c r="CS187" s="117"/>
      <c r="CT187" s="117"/>
      <c r="CU187" s="117"/>
      <c r="CV187" s="117"/>
      <c r="CW187" s="117"/>
      <c r="CX187" s="117"/>
      <c r="CY187" s="117"/>
      <c r="CZ187" s="117"/>
      <c r="DA187" s="117"/>
      <c r="DB187" s="117"/>
      <c r="DC187" s="117"/>
      <c r="DD187" s="117"/>
    </row>
    <row r="188" spans="1:108" x14ac:dyDescent="0.2">
      <c r="A188" s="117"/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7"/>
      <c r="AH188" s="117"/>
      <c r="AI188" s="117"/>
      <c r="AJ188" s="117"/>
      <c r="AK188" s="117"/>
      <c r="AL188" s="117"/>
      <c r="AM188" s="117"/>
      <c r="AN188" s="117"/>
      <c r="AO188" s="117"/>
      <c r="AP188" s="117"/>
      <c r="AQ188" s="117"/>
      <c r="AR188" s="117"/>
      <c r="AS188" s="117"/>
      <c r="AT188" s="117"/>
      <c r="AU188" s="117"/>
      <c r="AV188" s="117"/>
      <c r="AW188" s="117"/>
      <c r="AX188" s="117"/>
      <c r="AY188" s="117"/>
      <c r="AZ188" s="117"/>
      <c r="BA188" s="117"/>
      <c r="BB188" s="117"/>
      <c r="BC188" s="117"/>
      <c r="BD188" s="117"/>
      <c r="BE188" s="117"/>
      <c r="BF188" s="117"/>
      <c r="BG188" s="117"/>
      <c r="BH188" s="117"/>
      <c r="BI188" s="117"/>
      <c r="BJ188" s="117"/>
      <c r="BK188" s="117"/>
      <c r="BL188" s="117"/>
      <c r="BM188" s="117"/>
      <c r="BN188" s="117"/>
      <c r="BO188" s="117"/>
      <c r="BP188" s="117"/>
      <c r="BQ188" s="117"/>
      <c r="BR188" s="117"/>
      <c r="BS188" s="117"/>
      <c r="BT188" s="117"/>
      <c r="BU188" s="117"/>
      <c r="BV188" s="117"/>
      <c r="BW188" s="117"/>
      <c r="BX188" s="117"/>
      <c r="BY188" s="117"/>
      <c r="BZ188" s="117"/>
      <c r="CA188" s="117"/>
      <c r="CB188" s="117"/>
      <c r="CC188" s="117"/>
      <c r="CD188" s="117"/>
      <c r="CE188" s="117"/>
      <c r="CF188" s="117"/>
      <c r="CG188" s="117"/>
      <c r="CH188" s="117"/>
      <c r="CI188" s="117"/>
      <c r="CJ188" s="117"/>
      <c r="CK188" s="117"/>
      <c r="CL188" s="117"/>
      <c r="CM188" s="117"/>
      <c r="CN188" s="117"/>
      <c r="CO188" s="117"/>
      <c r="CP188" s="117"/>
      <c r="CQ188" s="117"/>
      <c r="CR188" s="117"/>
      <c r="CS188" s="117"/>
      <c r="CT188" s="117"/>
      <c r="CU188" s="117"/>
      <c r="CV188" s="117"/>
      <c r="CW188" s="117"/>
      <c r="CX188" s="117"/>
      <c r="CY188" s="117"/>
      <c r="CZ188" s="117"/>
      <c r="DA188" s="117"/>
      <c r="DB188" s="117"/>
      <c r="DC188" s="117"/>
      <c r="DD188" s="117"/>
    </row>
    <row r="189" spans="1:108" x14ac:dyDescent="0.2">
      <c r="A189" s="117"/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  <c r="AI189" s="117"/>
      <c r="AJ189" s="117"/>
      <c r="AK189" s="117"/>
      <c r="AL189" s="117"/>
      <c r="AM189" s="117"/>
      <c r="AN189" s="117"/>
      <c r="AO189" s="117"/>
      <c r="AP189" s="117"/>
      <c r="AQ189" s="117"/>
      <c r="AR189" s="117"/>
      <c r="AS189" s="117"/>
      <c r="AT189" s="117"/>
      <c r="AU189" s="117"/>
      <c r="AV189" s="117"/>
      <c r="AW189" s="117"/>
      <c r="AX189" s="117"/>
      <c r="AY189" s="117"/>
      <c r="AZ189" s="117"/>
      <c r="BA189" s="117"/>
      <c r="BB189" s="117"/>
      <c r="BC189" s="117"/>
      <c r="BD189" s="117"/>
      <c r="BE189" s="117"/>
      <c r="BF189" s="117"/>
      <c r="BG189" s="117"/>
      <c r="BH189" s="117"/>
      <c r="BI189" s="117"/>
      <c r="BJ189" s="117"/>
      <c r="BK189" s="117"/>
      <c r="BL189" s="117"/>
      <c r="BM189" s="117"/>
      <c r="BN189" s="117"/>
      <c r="BO189" s="117"/>
      <c r="BP189" s="117"/>
      <c r="BQ189" s="117"/>
      <c r="BR189" s="117"/>
      <c r="BS189" s="117"/>
      <c r="BT189" s="117"/>
      <c r="BU189" s="117"/>
      <c r="BV189" s="117"/>
      <c r="BW189" s="117"/>
      <c r="BX189" s="117"/>
      <c r="BY189" s="117"/>
      <c r="BZ189" s="117"/>
      <c r="CA189" s="117"/>
      <c r="CB189" s="117"/>
      <c r="CC189" s="117"/>
      <c r="CD189" s="117"/>
      <c r="CE189" s="117"/>
      <c r="CF189" s="117"/>
      <c r="CG189" s="117"/>
      <c r="CH189" s="117"/>
      <c r="CI189" s="117"/>
      <c r="CJ189" s="117"/>
      <c r="CK189" s="117"/>
      <c r="CL189" s="117"/>
      <c r="CM189" s="117"/>
      <c r="CN189" s="117"/>
      <c r="CO189" s="117"/>
      <c r="CP189" s="117"/>
      <c r="CQ189" s="117"/>
      <c r="CR189" s="117"/>
      <c r="CS189" s="117"/>
      <c r="CT189" s="117"/>
      <c r="CU189" s="117"/>
      <c r="CV189" s="117"/>
      <c r="CW189" s="117"/>
      <c r="CX189" s="117"/>
      <c r="CY189" s="117"/>
      <c r="CZ189" s="117"/>
      <c r="DA189" s="117"/>
      <c r="DB189" s="117"/>
      <c r="DC189" s="117"/>
      <c r="DD189" s="117"/>
    </row>
    <row r="190" spans="1:108" x14ac:dyDescent="0.2">
      <c r="A190" s="117"/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  <c r="AI190" s="117"/>
      <c r="AJ190" s="117"/>
      <c r="AK190" s="117"/>
      <c r="AL190" s="117"/>
      <c r="AM190" s="117"/>
      <c r="AN190" s="117"/>
      <c r="AO190" s="117"/>
      <c r="AP190" s="117"/>
      <c r="AQ190" s="117"/>
      <c r="AR190" s="117"/>
      <c r="AS190" s="11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17"/>
      <c r="BD190" s="117"/>
      <c r="BE190" s="117"/>
      <c r="BF190" s="117"/>
      <c r="BG190" s="117"/>
      <c r="BH190" s="117"/>
      <c r="BI190" s="117"/>
      <c r="BJ190" s="117"/>
      <c r="BK190" s="117"/>
      <c r="BL190" s="117"/>
      <c r="BM190" s="117"/>
      <c r="BN190" s="117"/>
      <c r="BO190" s="117"/>
      <c r="BP190" s="117"/>
      <c r="BQ190" s="117"/>
      <c r="BR190" s="117"/>
      <c r="BS190" s="117"/>
      <c r="BT190" s="117"/>
      <c r="BU190" s="117"/>
      <c r="BV190" s="117"/>
      <c r="BW190" s="117"/>
      <c r="BX190" s="117"/>
      <c r="BY190" s="117"/>
      <c r="BZ190" s="117"/>
      <c r="CA190" s="117"/>
      <c r="CB190" s="117"/>
      <c r="CC190" s="117"/>
      <c r="CD190" s="117"/>
      <c r="CE190" s="117"/>
      <c r="CF190" s="117"/>
      <c r="CG190" s="117"/>
      <c r="CH190" s="117"/>
      <c r="CI190" s="117"/>
      <c r="CJ190" s="117"/>
      <c r="CK190" s="117"/>
      <c r="CL190" s="117"/>
      <c r="CM190" s="117"/>
      <c r="CN190" s="117"/>
      <c r="CO190" s="117"/>
      <c r="CP190" s="117"/>
      <c r="CQ190" s="117"/>
      <c r="CR190" s="117"/>
      <c r="CS190" s="117"/>
      <c r="CT190" s="117"/>
      <c r="CU190" s="117"/>
      <c r="CV190" s="117"/>
      <c r="CW190" s="117"/>
      <c r="CX190" s="117"/>
      <c r="CY190" s="117"/>
      <c r="CZ190" s="117"/>
      <c r="DA190" s="117"/>
      <c r="DB190" s="117"/>
      <c r="DC190" s="117"/>
      <c r="DD190" s="117"/>
    </row>
    <row r="191" spans="1:108" x14ac:dyDescent="0.2">
      <c r="A191" s="117"/>
      <c r="B191" s="117"/>
      <c r="C191" s="117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7"/>
      <c r="AH191" s="117"/>
      <c r="AI191" s="117"/>
      <c r="AJ191" s="117"/>
      <c r="AK191" s="117"/>
      <c r="AL191" s="117"/>
      <c r="AM191" s="117"/>
      <c r="AN191" s="117"/>
      <c r="AO191" s="117"/>
      <c r="AP191" s="117"/>
      <c r="AQ191" s="117"/>
      <c r="AR191" s="117"/>
      <c r="AS191" s="117"/>
      <c r="AT191" s="117"/>
      <c r="AU191" s="117"/>
      <c r="AV191" s="117"/>
      <c r="AW191" s="117"/>
      <c r="AX191" s="117"/>
      <c r="AY191" s="117"/>
      <c r="AZ191" s="117"/>
      <c r="BA191" s="117"/>
      <c r="BB191" s="117"/>
      <c r="BC191" s="117"/>
      <c r="BD191" s="117"/>
      <c r="BE191" s="117"/>
      <c r="BF191" s="117"/>
      <c r="BG191" s="117"/>
      <c r="BH191" s="117"/>
      <c r="BI191" s="117"/>
      <c r="BJ191" s="117"/>
      <c r="BK191" s="117"/>
      <c r="BL191" s="117"/>
      <c r="BM191" s="117"/>
      <c r="BN191" s="117"/>
      <c r="BO191" s="117"/>
      <c r="BP191" s="117"/>
      <c r="BQ191" s="117"/>
      <c r="BR191" s="117"/>
      <c r="BS191" s="117"/>
      <c r="BT191" s="117"/>
      <c r="BU191" s="117"/>
      <c r="BV191" s="117"/>
      <c r="BW191" s="117"/>
      <c r="BX191" s="117"/>
      <c r="BY191" s="117"/>
      <c r="BZ191" s="117"/>
      <c r="CA191" s="117"/>
      <c r="CB191" s="117"/>
      <c r="CC191" s="117"/>
      <c r="CD191" s="117"/>
      <c r="CE191" s="117"/>
      <c r="CF191" s="117"/>
      <c r="CG191" s="117"/>
      <c r="CH191" s="117"/>
      <c r="CI191" s="117"/>
      <c r="CJ191" s="117"/>
      <c r="CK191" s="117"/>
      <c r="CL191" s="117"/>
      <c r="CM191" s="117"/>
      <c r="CN191" s="117"/>
      <c r="CO191" s="117"/>
      <c r="CP191" s="117"/>
      <c r="CQ191" s="117"/>
      <c r="CR191" s="117"/>
      <c r="CS191" s="117"/>
      <c r="CT191" s="117"/>
      <c r="CU191" s="117"/>
      <c r="CV191" s="117"/>
      <c r="CW191" s="117"/>
      <c r="CX191" s="117"/>
      <c r="CY191" s="117"/>
      <c r="CZ191" s="117"/>
      <c r="DA191" s="117"/>
      <c r="DB191" s="117"/>
      <c r="DC191" s="117"/>
      <c r="DD191" s="117"/>
    </row>
    <row r="192" spans="1:108" x14ac:dyDescent="0.2">
      <c r="A192" s="117"/>
      <c r="B192" s="117"/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  <c r="AH192" s="117"/>
      <c r="AI192" s="117"/>
      <c r="AJ192" s="117"/>
      <c r="AK192" s="117"/>
      <c r="AL192" s="117"/>
      <c r="AM192" s="117"/>
      <c r="AN192" s="117"/>
      <c r="AO192" s="117"/>
      <c r="AP192" s="117"/>
      <c r="AQ192" s="117"/>
      <c r="AR192" s="117"/>
      <c r="AS192" s="117"/>
      <c r="AT192" s="117"/>
      <c r="AU192" s="117"/>
      <c r="AV192" s="117"/>
      <c r="AW192" s="117"/>
      <c r="AX192" s="117"/>
      <c r="AY192" s="117"/>
      <c r="AZ192" s="117"/>
      <c r="BA192" s="117"/>
      <c r="BB192" s="117"/>
      <c r="BC192" s="117"/>
      <c r="BD192" s="117"/>
      <c r="BE192" s="117"/>
      <c r="BF192" s="117"/>
      <c r="BG192" s="117"/>
      <c r="BH192" s="117"/>
      <c r="BI192" s="117"/>
      <c r="BJ192" s="117"/>
      <c r="BK192" s="117"/>
      <c r="BL192" s="117"/>
      <c r="BM192" s="117"/>
      <c r="BN192" s="117"/>
      <c r="BO192" s="117"/>
      <c r="BP192" s="117"/>
      <c r="BQ192" s="117"/>
      <c r="BR192" s="117"/>
      <c r="BS192" s="117"/>
      <c r="BT192" s="117"/>
      <c r="BU192" s="117"/>
      <c r="BV192" s="117"/>
      <c r="BW192" s="117"/>
      <c r="BX192" s="117"/>
      <c r="BY192" s="117"/>
      <c r="BZ192" s="117"/>
      <c r="CA192" s="117"/>
      <c r="CB192" s="117"/>
      <c r="CC192" s="117"/>
      <c r="CD192" s="117"/>
      <c r="CE192" s="117"/>
      <c r="CF192" s="117"/>
      <c r="CG192" s="117"/>
      <c r="CH192" s="117"/>
      <c r="CI192" s="117"/>
      <c r="CJ192" s="117"/>
      <c r="CK192" s="117"/>
      <c r="CL192" s="117"/>
      <c r="CM192" s="117"/>
      <c r="CN192" s="117"/>
      <c r="CO192" s="117"/>
      <c r="CP192" s="117"/>
      <c r="CQ192" s="117"/>
      <c r="CR192" s="117"/>
      <c r="CS192" s="117"/>
      <c r="CT192" s="117"/>
      <c r="CU192" s="117"/>
      <c r="CV192" s="117"/>
      <c r="CW192" s="117"/>
      <c r="CX192" s="117"/>
      <c r="CY192" s="117"/>
      <c r="CZ192" s="117"/>
      <c r="DA192" s="117"/>
      <c r="DB192" s="117"/>
      <c r="DC192" s="117"/>
      <c r="DD192" s="117"/>
    </row>
    <row r="193" spans="1:108" x14ac:dyDescent="0.2">
      <c r="A193" s="117"/>
      <c r="B193" s="117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7"/>
      <c r="AJ193" s="117"/>
      <c r="AK193" s="117"/>
      <c r="AL193" s="117"/>
      <c r="AM193" s="117"/>
      <c r="AN193" s="117"/>
      <c r="AO193" s="117"/>
      <c r="AP193" s="117"/>
      <c r="AQ193" s="117"/>
      <c r="AR193" s="117"/>
      <c r="AS193" s="117"/>
      <c r="AT193" s="117"/>
      <c r="AU193" s="117"/>
      <c r="AV193" s="117"/>
      <c r="AW193" s="117"/>
      <c r="AX193" s="117"/>
      <c r="AY193" s="117"/>
      <c r="AZ193" s="117"/>
      <c r="BA193" s="117"/>
      <c r="BB193" s="117"/>
      <c r="BC193" s="117"/>
      <c r="BD193" s="117"/>
      <c r="BE193" s="117"/>
      <c r="BF193" s="117"/>
      <c r="BG193" s="117"/>
      <c r="BH193" s="117"/>
      <c r="BI193" s="117"/>
      <c r="BJ193" s="117"/>
      <c r="BK193" s="117"/>
      <c r="BL193" s="117"/>
      <c r="BM193" s="117"/>
      <c r="BN193" s="117"/>
      <c r="BO193" s="117"/>
      <c r="BP193" s="117"/>
      <c r="BQ193" s="117"/>
      <c r="BR193" s="117"/>
      <c r="BS193" s="117"/>
      <c r="BT193" s="117"/>
      <c r="BU193" s="117"/>
      <c r="BV193" s="117"/>
      <c r="BW193" s="117"/>
      <c r="BX193" s="117"/>
      <c r="BY193" s="117"/>
      <c r="BZ193" s="117"/>
      <c r="CA193" s="117"/>
      <c r="CB193" s="117"/>
      <c r="CC193" s="117"/>
      <c r="CD193" s="117"/>
      <c r="CE193" s="117"/>
      <c r="CF193" s="117"/>
      <c r="CG193" s="117"/>
      <c r="CH193" s="117"/>
      <c r="CI193" s="117"/>
      <c r="CJ193" s="117"/>
      <c r="CK193" s="117"/>
      <c r="CL193" s="117"/>
      <c r="CM193" s="117"/>
      <c r="CN193" s="117"/>
      <c r="CO193" s="117"/>
      <c r="CP193" s="117"/>
      <c r="CQ193" s="117"/>
      <c r="CR193" s="117"/>
      <c r="CS193" s="117"/>
      <c r="CT193" s="117"/>
      <c r="CU193" s="117"/>
      <c r="CV193" s="117"/>
      <c r="CW193" s="117"/>
      <c r="CX193" s="117"/>
      <c r="CY193" s="117"/>
      <c r="CZ193" s="117"/>
      <c r="DA193" s="117"/>
      <c r="DB193" s="117"/>
      <c r="DC193" s="117"/>
      <c r="DD193" s="117"/>
    </row>
    <row r="194" spans="1:108" x14ac:dyDescent="0.2">
      <c r="A194" s="117"/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17"/>
      <c r="AG194" s="117"/>
      <c r="AH194" s="117"/>
      <c r="AI194" s="117"/>
      <c r="AJ194" s="117"/>
      <c r="AK194" s="117"/>
      <c r="AL194" s="117"/>
      <c r="AM194" s="117"/>
      <c r="AN194" s="117"/>
      <c r="AO194" s="117"/>
      <c r="AP194" s="117"/>
      <c r="AQ194" s="117"/>
      <c r="AR194" s="117"/>
      <c r="AS194" s="117"/>
      <c r="AT194" s="117"/>
      <c r="AU194" s="117"/>
      <c r="AV194" s="117"/>
      <c r="AW194" s="117"/>
      <c r="AX194" s="117"/>
      <c r="AY194" s="117"/>
      <c r="AZ194" s="117"/>
      <c r="BA194" s="117"/>
      <c r="BB194" s="117"/>
      <c r="BC194" s="117"/>
      <c r="BD194" s="117"/>
      <c r="BE194" s="117"/>
      <c r="BF194" s="117"/>
      <c r="BG194" s="117"/>
      <c r="BH194" s="117"/>
      <c r="BI194" s="117"/>
      <c r="BJ194" s="117"/>
      <c r="BK194" s="117"/>
      <c r="BL194" s="117"/>
      <c r="BM194" s="117"/>
      <c r="BN194" s="117"/>
      <c r="BO194" s="117"/>
      <c r="BP194" s="117"/>
      <c r="BQ194" s="117"/>
      <c r="BR194" s="117"/>
      <c r="BS194" s="117"/>
      <c r="BT194" s="117"/>
      <c r="BU194" s="117"/>
      <c r="BV194" s="117"/>
      <c r="BW194" s="117"/>
      <c r="BX194" s="117"/>
      <c r="BY194" s="117"/>
      <c r="BZ194" s="117"/>
      <c r="CA194" s="117"/>
      <c r="CB194" s="117"/>
      <c r="CC194" s="117"/>
      <c r="CD194" s="117"/>
      <c r="CE194" s="117"/>
      <c r="CF194" s="117"/>
      <c r="CG194" s="117"/>
      <c r="CH194" s="117"/>
      <c r="CI194" s="117"/>
      <c r="CJ194" s="117"/>
      <c r="CK194" s="117"/>
      <c r="CL194" s="117"/>
      <c r="CM194" s="117"/>
      <c r="CN194" s="117"/>
      <c r="CO194" s="117"/>
      <c r="CP194" s="117"/>
      <c r="CQ194" s="117"/>
      <c r="CR194" s="117"/>
      <c r="CS194" s="117"/>
      <c r="CT194" s="117"/>
      <c r="CU194" s="117"/>
      <c r="CV194" s="117"/>
      <c r="CW194" s="117"/>
      <c r="CX194" s="117"/>
      <c r="CY194" s="117"/>
      <c r="CZ194" s="117"/>
      <c r="DA194" s="117"/>
      <c r="DB194" s="117"/>
      <c r="DC194" s="117"/>
      <c r="DD194" s="117"/>
    </row>
    <row r="195" spans="1:108" x14ac:dyDescent="0.2">
      <c r="A195" s="117"/>
      <c r="B195" s="117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117"/>
      <c r="AE195" s="117"/>
      <c r="AF195" s="117"/>
      <c r="AG195" s="117"/>
      <c r="AH195" s="117"/>
      <c r="AI195" s="117"/>
      <c r="AJ195" s="117"/>
      <c r="AK195" s="117"/>
      <c r="AL195" s="117"/>
      <c r="AM195" s="117"/>
      <c r="AN195" s="117"/>
      <c r="AO195" s="117"/>
      <c r="AP195" s="117"/>
      <c r="AQ195" s="117"/>
      <c r="AR195" s="117"/>
      <c r="AS195" s="117"/>
      <c r="AT195" s="117"/>
      <c r="AU195" s="117"/>
      <c r="AV195" s="117"/>
      <c r="AW195" s="117"/>
      <c r="AX195" s="117"/>
      <c r="AY195" s="117"/>
      <c r="AZ195" s="117"/>
      <c r="BA195" s="117"/>
      <c r="BB195" s="117"/>
      <c r="BC195" s="117"/>
      <c r="BD195" s="117"/>
      <c r="BE195" s="117"/>
      <c r="BF195" s="117"/>
      <c r="BG195" s="117"/>
      <c r="BH195" s="117"/>
      <c r="BI195" s="117"/>
      <c r="BJ195" s="117"/>
      <c r="BK195" s="117"/>
      <c r="BL195" s="117"/>
      <c r="BM195" s="117"/>
      <c r="BN195" s="117"/>
      <c r="BO195" s="117"/>
      <c r="BP195" s="117"/>
      <c r="BQ195" s="117"/>
      <c r="BR195" s="117"/>
      <c r="BS195" s="117"/>
      <c r="BT195" s="117"/>
      <c r="BU195" s="117"/>
      <c r="BV195" s="117"/>
      <c r="BW195" s="117"/>
      <c r="BX195" s="117"/>
      <c r="BY195" s="117"/>
      <c r="BZ195" s="117"/>
      <c r="CA195" s="117"/>
      <c r="CB195" s="117"/>
      <c r="CC195" s="117"/>
      <c r="CD195" s="117"/>
      <c r="CE195" s="117"/>
      <c r="CF195" s="117"/>
      <c r="CG195" s="117"/>
      <c r="CH195" s="117"/>
      <c r="CI195" s="117"/>
      <c r="CJ195" s="117"/>
      <c r="CK195" s="117"/>
      <c r="CL195" s="117"/>
      <c r="CM195" s="117"/>
      <c r="CN195" s="117"/>
      <c r="CO195" s="117"/>
      <c r="CP195" s="117"/>
      <c r="CQ195" s="117"/>
      <c r="CR195" s="117"/>
      <c r="CS195" s="117"/>
      <c r="CT195" s="117"/>
      <c r="CU195" s="117"/>
      <c r="CV195" s="117"/>
      <c r="CW195" s="117"/>
      <c r="CX195" s="117"/>
      <c r="CY195" s="117"/>
      <c r="CZ195" s="117"/>
      <c r="DA195" s="117"/>
      <c r="DB195" s="117"/>
      <c r="DC195" s="117"/>
      <c r="DD195" s="117"/>
    </row>
    <row r="196" spans="1:108" x14ac:dyDescent="0.2">
      <c r="A196" s="117"/>
      <c r="B196" s="117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117"/>
      <c r="AE196" s="117"/>
      <c r="AF196" s="117"/>
      <c r="AG196" s="117"/>
      <c r="AH196" s="117"/>
      <c r="AI196" s="117"/>
      <c r="AJ196" s="117"/>
      <c r="AK196" s="117"/>
      <c r="AL196" s="117"/>
      <c r="AM196" s="117"/>
      <c r="AN196" s="117"/>
      <c r="AO196" s="117"/>
      <c r="AP196" s="117"/>
      <c r="AQ196" s="117"/>
      <c r="AR196" s="117"/>
      <c r="AS196" s="117"/>
      <c r="AT196" s="117"/>
      <c r="AU196" s="117"/>
      <c r="AV196" s="117"/>
      <c r="AW196" s="117"/>
      <c r="AX196" s="117"/>
      <c r="AY196" s="117"/>
      <c r="AZ196" s="117"/>
      <c r="BA196" s="117"/>
      <c r="BB196" s="117"/>
      <c r="BC196" s="117"/>
      <c r="BD196" s="117"/>
      <c r="BE196" s="117"/>
      <c r="BF196" s="117"/>
      <c r="BG196" s="117"/>
      <c r="BH196" s="117"/>
      <c r="BI196" s="117"/>
      <c r="BJ196" s="117"/>
      <c r="BK196" s="117"/>
      <c r="BL196" s="117"/>
      <c r="BM196" s="117"/>
      <c r="BN196" s="117"/>
      <c r="BO196" s="117"/>
      <c r="BP196" s="117"/>
      <c r="BQ196" s="117"/>
      <c r="BR196" s="117"/>
      <c r="BS196" s="117"/>
      <c r="BT196" s="117"/>
      <c r="BU196" s="117"/>
      <c r="BV196" s="117"/>
      <c r="BW196" s="117"/>
      <c r="BX196" s="117"/>
      <c r="BY196" s="117"/>
      <c r="BZ196" s="117"/>
      <c r="CA196" s="117"/>
      <c r="CB196" s="117"/>
      <c r="CC196" s="117"/>
      <c r="CD196" s="117"/>
      <c r="CE196" s="117"/>
      <c r="CF196" s="117"/>
      <c r="CG196" s="117"/>
      <c r="CH196" s="117"/>
      <c r="CI196" s="117"/>
      <c r="CJ196" s="117"/>
      <c r="CK196" s="117"/>
      <c r="CL196" s="117"/>
      <c r="CM196" s="117"/>
      <c r="CN196" s="117"/>
      <c r="CO196" s="117"/>
      <c r="CP196" s="117"/>
      <c r="CQ196" s="117"/>
      <c r="CR196" s="117"/>
      <c r="CS196" s="117"/>
      <c r="CT196" s="117"/>
      <c r="CU196" s="117"/>
      <c r="CV196" s="117"/>
      <c r="CW196" s="117"/>
      <c r="CX196" s="117"/>
      <c r="CY196" s="117"/>
      <c r="CZ196" s="117"/>
      <c r="DA196" s="117"/>
      <c r="DB196" s="117"/>
      <c r="DC196" s="117"/>
      <c r="DD196" s="117"/>
    </row>
    <row r="197" spans="1:108" x14ac:dyDescent="0.2">
      <c r="A197" s="117"/>
      <c r="B197" s="117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7"/>
      <c r="BC197" s="117"/>
      <c r="BD197" s="117"/>
      <c r="BE197" s="117"/>
      <c r="BF197" s="117"/>
      <c r="BG197" s="117"/>
      <c r="BH197" s="117"/>
      <c r="BI197" s="117"/>
      <c r="BJ197" s="117"/>
      <c r="BK197" s="117"/>
      <c r="BL197" s="117"/>
      <c r="BM197" s="117"/>
      <c r="BN197" s="117"/>
      <c r="BO197" s="117"/>
      <c r="BP197" s="117"/>
      <c r="BQ197" s="117"/>
      <c r="BR197" s="117"/>
      <c r="BS197" s="117"/>
      <c r="BT197" s="117"/>
      <c r="BU197" s="117"/>
      <c r="BV197" s="117"/>
      <c r="BW197" s="117"/>
      <c r="BX197" s="117"/>
      <c r="BY197" s="117"/>
      <c r="BZ197" s="117"/>
      <c r="CA197" s="117"/>
      <c r="CB197" s="117"/>
      <c r="CC197" s="117"/>
      <c r="CD197" s="117"/>
      <c r="CE197" s="117"/>
      <c r="CF197" s="117"/>
      <c r="CG197" s="117"/>
      <c r="CH197" s="117"/>
      <c r="CI197" s="117"/>
      <c r="CJ197" s="117"/>
      <c r="CK197" s="117"/>
      <c r="CL197" s="117"/>
      <c r="CM197" s="117"/>
      <c r="CN197" s="117"/>
      <c r="CO197" s="117"/>
      <c r="CP197" s="117"/>
      <c r="CQ197" s="117"/>
      <c r="CR197" s="117"/>
      <c r="CS197" s="117"/>
      <c r="CT197" s="117"/>
      <c r="CU197" s="117"/>
      <c r="CV197" s="117"/>
      <c r="CW197" s="117"/>
      <c r="CX197" s="117"/>
      <c r="CY197" s="117"/>
      <c r="CZ197" s="117"/>
      <c r="DA197" s="117"/>
      <c r="DB197" s="117"/>
      <c r="DC197" s="117"/>
      <c r="DD197" s="117"/>
    </row>
    <row r="198" spans="1:108" x14ac:dyDescent="0.2">
      <c r="A198" s="117"/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  <c r="AA198" s="117"/>
      <c r="AB198" s="117"/>
      <c r="AC198" s="117"/>
      <c r="AD198" s="117"/>
      <c r="AE198" s="117"/>
      <c r="AF198" s="117"/>
      <c r="AG198" s="117"/>
      <c r="AH198" s="117"/>
      <c r="AI198" s="117"/>
      <c r="AJ198" s="117"/>
      <c r="AK198" s="117"/>
      <c r="AL198" s="117"/>
      <c r="AM198" s="117"/>
      <c r="AN198" s="117"/>
      <c r="AO198" s="117"/>
      <c r="AP198" s="117"/>
      <c r="AQ198" s="117"/>
      <c r="AR198" s="117"/>
      <c r="AS198" s="117"/>
      <c r="AT198" s="117"/>
      <c r="AU198" s="117"/>
      <c r="AV198" s="117"/>
      <c r="AW198" s="117"/>
      <c r="AX198" s="117"/>
      <c r="AY198" s="117"/>
      <c r="AZ198" s="117"/>
      <c r="BA198" s="117"/>
      <c r="BB198" s="117"/>
      <c r="BC198" s="117"/>
      <c r="BD198" s="117"/>
      <c r="BE198" s="117"/>
      <c r="BF198" s="117"/>
      <c r="BG198" s="117"/>
      <c r="BH198" s="117"/>
      <c r="BI198" s="117"/>
      <c r="BJ198" s="117"/>
      <c r="BK198" s="117"/>
      <c r="BL198" s="117"/>
      <c r="BM198" s="117"/>
      <c r="BN198" s="117"/>
      <c r="BO198" s="117"/>
      <c r="BP198" s="117"/>
      <c r="BQ198" s="117"/>
      <c r="BR198" s="117"/>
      <c r="BS198" s="117"/>
      <c r="BT198" s="117"/>
      <c r="BU198" s="117"/>
      <c r="BV198" s="117"/>
      <c r="BW198" s="117"/>
      <c r="BX198" s="117"/>
      <c r="BY198" s="117"/>
      <c r="BZ198" s="117"/>
      <c r="CA198" s="117"/>
      <c r="CB198" s="117"/>
      <c r="CC198" s="117"/>
      <c r="CD198" s="117"/>
      <c r="CE198" s="117"/>
      <c r="CF198" s="117"/>
      <c r="CG198" s="117"/>
      <c r="CH198" s="117"/>
      <c r="CI198" s="117"/>
      <c r="CJ198" s="117"/>
      <c r="CK198" s="117"/>
      <c r="CL198" s="117"/>
      <c r="CM198" s="117"/>
      <c r="CN198" s="117"/>
      <c r="CO198" s="117"/>
      <c r="CP198" s="117"/>
      <c r="CQ198" s="117"/>
      <c r="CR198" s="117"/>
      <c r="CS198" s="117"/>
      <c r="CT198" s="117"/>
      <c r="CU198" s="117"/>
      <c r="CV198" s="117"/>
      <c r="CW198" s="117"/>
      <c r="CX198" s="117"/>
      <c r="CY198" s="117"/>
      <c r="CZ198" s="117"/>
      <c r="DA198" s="117"/>
      <c r="DB198" s="117"/>
      <c r="DC198" s="117"/>
      <c r="DD198" s="117"/>
    </row>
    <row r="199" spans="1:108" x14ac:dyDescent="0.2">
      <c r="A199" s="117"/>
      <c r="B199" s="117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  <c r="AH199" s="117"/>
      <c r="AI199" s="117"/>
      <c r="AJ199" s="117"/>
      <c r="AK199" s="117"/>
      <c r="AL199" s="117"/>
      <c r="AM199" s="117"/>
      <c r="AN199" s="117"/>
      <c r="AO199" s="117"/>
      <c r="AP199" s="117"/>
      <c r="AQ199" s="117"/>
      <c r="AR199" s="117"/>
      <c r="AS199" s="117"/>
      <c r="AT199" s="117"/>
      <c r="AU199" s="117"/>
      <c r="AV199" s="117"/>
      <c r="AW199" s="117"/>
      <c r="AX199" s="117"/>
      <c r="AY199" s="117"/>
      <c r="AZ199" s="117"/>
      <c r="BA199" s="117"/>
      <c r="BB199" s="117"/>
      <c r="BC199" s="117"/>
      <c r="BD199" s="117"/>
      <c r="BE199" s="117"/>
      <c r="BF199" s="117"/>
      <c r="BG199" s="117"/>
      <c r="BH199" s="117"/>
      <c r="BI199" s="117"/>
      <c r="BJ199" s="117"/>
      <c r="BK199" s="117"/>
      <c r="BL199" s="117"/>
      <c r="BM199" s="117"/>
      <c r="BN199" s="117"/>
      <c r="BO199" s="117"/>
      <c r="BP199" s="117"/>
      <c r="BQ199" s="117"/>
      <c r="BR199" s="117"/>
      <c r="BS199" s="117"/>
      <c r="BT199" s="117"/>
      <c r="BU199" s="117"/>
      <c r="BV199" s="117"/>
      <c r="BW199" s="117"/>
      <c r="BX199" s="117"/>
      <c r="BY199" s="117"/>
      <c r="BZ199" s="117"/>
      <c r="CA199" s="117"/>
      <c r="CB199" s="117"/>
      <c r="CC199" s="117"/>
      <c r="CD199" s="117"/>
      <c r="CE199" s="117"/>
      <c r="CF199" s="117"/>
      <c r="CG199" s="117"/>
      <c r="CH199" s="117"/>
      <c r="CI199" s="117"/>
      <c r="CJ199" s="117"/>
      <c r="CK199" s="117"/>
      <c r="CL199" s="117"/>
      <c r="CM199" s="117"/>
      <c r="CN199" s="117"/>
      <c r="CO199" s="117"/>
      <c r="CP199" s="117"/>
      <c r="CQ199" s="117"/>
      <c r="CR199" s="117"/>
      <c r="CS199" s="117"/>
      <c r="CT199" s="117"/>
      <c r="CU199" s="117"/>
      <c r="CV199" s="117"/>
      <c r="CW199" s="117"/>
      <c r="CX199" s="117"/>
      <c r="CY199" s="117"/>
      <c r="CZ199" s="117"/>
      <c r="DA199" s="117"/>
      <c r="DB199" s="117"/>
      <c r="DC199" s="117"/>
      <c r="DD199" s="117"/>
    </row>
    <row r="200" spans="1:108" x14ac:dyDescent="0.2">
      <c r="A200" s="117"/>
      <c r="B200" s="117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117"/>
      <c r="AH200" s="117"/>
      <c r="AI200" s="117"/>
      <c r="AJ200" s="117"/>
      <c r="AK200" s="117"/>
      <c r="AL200" s="117"/>
      <c r="AM200" s="117"/>
      <c r="AN200" s="117"/>
      <c r="AO200" s="117"/>
      <c r="AP200" s="117"/>
      <c r="AQ200" s="117"/>
      <c r="AR200" s="117"/>
      <c r="AS200" s="117"/>
      <c r="AT200" s="117"/>
      <c r="AU200" s="117"/>
      <c r="AV200" s="117"/>
      <c r="AW200" s="117"/>
      <c r="AX200" s="117"/>
      <c r="AY200" s="117"/>
      <c r="AZ200" s="117"/>
      <c r="BA200" s="117"/>
      <c r="BB200" s="117"/>
      <c r="BC200" s="117"/>
      <c r="BD200" s="117"/>
      <c r="BE200" s="117"/>
      <c r="BF200" s="117"/>
      <c r="BG200" s="117"/>
      <c r="BH200" s="117"/>
      <c r="BI200" s="117"/>
      <c r="BJ200" s="117"/>
      <c r="BK200" s="117"/>
      <c r="BL200" s="117"/>
      <c r="BM200" s="117"/>
      <c r="BN200" s="117"/>
      <c r="BO200" s="117"/>
      <c r="BP200" s="117"/>
      <c r="BQ200" s="117"/>
      <c r="BR200" s="117"/>
      <c r="BS200" s="117"/>
      <c r="BT200" s="117"/>
      <c r="BU200" s="117"/>
      <c r="BV200" s="117"/>
      <c r="BW200" s="117"/>
      <c r="BX200" s="117"/>
      <c r="BY200" s="117"/>
      <c r="BZ200" s="117"/>
      <c r="CA200" s="117"/>
      <c r="CB200" s="117"/>
      <c r="CC200" s="117"/>
      <c r="CD200" s="117"/>
      <c r="CE200" s="117"/>
      <c r="CF200" s="117"/>
      <c r="CG200" s="117"/>
      <c r="CH200" s="117"/>
      <c r="CI200" s="117"/>
      <c r="CJ200" s="117"/>
      <c r="CK200" s="117"/>
      <c r="CL200" s="117"/>
      <c r="CM200" s="117"/>
      <c r="CN200" s="117"/>
      <c r="CO200" s="117"/>
      <c r="CP200" s="117"/>
      <c r="CQ200" s="117"/>
      <c r="CR200" s="117"/>
      <c r="CS200" s="117"/>
      <c r="CT200" s="117"/>
      <c r="CU200" s="117"/>
      <c r="CV200" s="117"/>
      <c r="CW200" s="117"/>
      <c r="CX200" s="117"/>
      <c r="CY200" s="117"/>
      <c r="CZ200" s="117"/>
      <c r="DA200" s="117"/>
      <c r="DB200" s="117"/>
      <c r="DC200" s="117"/>
      <c r="DD200" s="117"/>
    </row>
    <row r="201" spans="1:108" x14ac:dyDescent="0.2">
      <c r="A201" s="117"/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  <c r="AC201" s="117"/>
      <c r="AD201" s="117"/>
      <c r="AE201" s="117"/>
      <c r="AF201" s="117"/>
      <c r="AG201" s="117"/>
      <c r="AH201" s="117"/>
      <c r="AI201" s="117"/>
      <c r="AJ201" s="117"/>
      <c r="AK201" s="117"/>
      <c r="AL201" s="117"/>
      <c r="AM201" s="117"/>
      <c r="AN201" s="117"/>
      <c r="AO201" s="117"/>
      <c r="AP201" s="117"/>
      <c r="AQ201" s="117"/>
      <c r="AR201" s="117"/>
      <c r="AS201" s="117"/>
      <c r="AT201" s="117"/>
      <c r="AU201" s="117"/>
      <c r="AV201" s="117"/>
      <c r="AW201" s="117"/>
      <c r="AX201" s="117"/>
      <c r="AY201" s="117"/>
      <c r="AZ201" s="117"/>
      <c r="BA201" s="117"/>
      <c r="BB201" s="117"/>
      <c r="BC201" s="117"/>
      <c r="BD201" s="117"/>
      <c r="BE201" s="117"/>
      <c r="BF201" s="117"/>
      <c r="BG201" s="117"/>
      <c r="BH201" s="117"/>
      <c r="BI201" s="117"/>
      <c r="BJ201" s="117"/>
      <c r="BK201" s="117"/>
      <c r="BL201" s="117"/>
      <c r="BM201" s="117"/>
      <c r="BN201" s="117"/>
      <c r="BO201" s="117"/>
      <c r="BP201" s="117"/>
      <c r="BQ201" s="117"/>
      <c r="BR201" s="117"/>
      <c r="BS201" s="117"/>
      <c r="BT201" s="117"/>
      <c r="BU201" s="117"/>
      <c r="BV201" s="117"/>
      <c r="BW201" s="117"/>
      <c r="BX201" s="117"/>
      <c r="BY201" s="117"/>
      <c r="BZ201" s="117"/>
      <c r="CA201" s="117"/>
      <c r="CB201" s="117"/>
      <c r="CC201" s="117"/>
      <c r="CD201" s="117"/>
      <c r="CE201" s="117"/>
      <c r="CF201" s="117"/>
      <c r="CG201" s="117"/>
      <c r="CH201" s="117"/>
      <c r="CI201" s="117"/>
      <c r="CJ201" s="117"/>
      <c r="CK201" s="117"/>
      <c r="CL201" s="117"/>
      <c r="CM201" s="117"/>
      <c r="CN201" s="117"/>
      <c r="CO201" s="117"/>
      <c r="CP201" s="117"/>
      <c r="CQ201" s="117"/>
      <c r="CR201" s="117"/>
      <c r="CS201" s="117"/>
      <c r="CT201" s="117"/>
      <c r="CU201" s="117"/>
      <c r="CV201" s="117"/>
      <c r="CW201" s="117"/>
      <c r="CX201" s="117"/>
      <c r="CY201" s="117"/>
      <c r="CZ201" s="117"/>
      <c r="DA201" s="117"/>
      <c r="DB201" s="117"/>
      <c r="DC201" s="117"/>
      <c r="DD201" s="117"/>
    </row>
    <row r="202" spans="1:108" x14ac:dyDescent="0.2">
      <c r="A202" s="117"/>
      <c r="B202" s="117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  <c r="AH202" s="117"/>
      <c r="AI202" s="117"/>
      <c r="AJ202" s="117"/>
      <c r="AK202" s="117"/>
      <c r="AL202" s="117"/>
      <c r="AM202" s="117"/>
      <c r="AN202" s="117"/>
      <c r="AO202" s="117"/>
      <c r="AP202" s="117"/>
      <c r="AQ202" s="117"/>
      <c r="AR202" s="117"/>
      <c r="AS202" s="117"/>
      <c r="AT202" s="117"/>
      <c r="AU202" s="117"/>
      <c r="AV202" s="117"/>
      <c r="AW202" s="117"/>
      <c r="AX202" s="117"/>
      <c r="AY202" s="117"/>
      <c r="AZ202" s="117"/>
      <c r="BA202" s="117"/>
      <c r="BB202" s="117"/>
      <c r="BC202" s="117"/>
      <c r="BD202" s="117"/>
      <c r="BE202" s="117"/>
      <c r="BF202" s="117"/>
      <c r="BG202" s="117"/>
      <c r="BH202" s="117"/>
      <c r="BI202" s="117"/>
      <c r="BJ202" s="117"/>
      <c r="BK202" s="117"/>
      <c r="BL202" s="117"/>
      <c r="BM202" s="117"/>
      <c r="BN202" s="117"/>
      <c r="BO202" s="117"/>
      <c r="BP202" s="117"/>
      <c r="BQ202" s="117"/>
      <c r="BR202" s="117"/>
      <c r="BS202" s="117"/>
      <c r="BT202" s="117"/>
      <c r="BU202" s="117"/>
      <c r="BV202" s="117"/>
      <c r="BW202" s="117"/>
      <c r="BX202" s="117"/>
      <c r="BY202" s="117"/>
      <c r="BZ202" s="117"/>
      <c r="CA202" s="117"/>
      <c r="CB202" s="117"/>
      <c r="CC202" s="117"/>
      <c r="CD202" s="117"/>
      <c r="CE202" s="117"/>
      <c r="CF202" s="117"/>
      <c r="CG202" s="117"/>
      <c r="CH202" s="117"/>
      <c r="CI202" s="117"/>
      <c r="CJ202" s="117"/>
      <c r="CK202" s="117"/>
      <c r="CL202" s="117"/>
      <c r="CM202" s="117"/>
      <c r="CN202" s="117"/>
      <c r="CO202" s="117"/>
      <c r="CP202" s="117"/>
      <c r="CQ202" s="117"/>
      <c r="CR202" s="117"/>
      <c r="CS202" s="117"/>
      <c r="CT202" s="117"/>
      <c r="CU202" s="117"/>
      <c r="CV202" s="117"/>
      <c r="CW202" s="117"/>
      <c r="CX202" s="117"/>
      <c r="CY202" s="117"/>
      <c r="CZ202" s="117"/>
      <c r="DA202" s="117"/>
      <c r="DB202" s="117"/>
      <c r="DC202" s="117"/>
      <c r="DD202" s="117"/>
    </row>
    <row r="203" spans="1:108" x14ac:dyDescent="0.2">
      <c r="A203" s="117"/>
      <c r="B203" s="117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  <c r="AH203" s="117"/>
      <c r="AI203" s="117"/>
      <c r="AJ203" s="117"/>
      <c r="AK203" s="117"/>
      <c r="AL203" s="117"/>
      <c r="AM203" s="117"/>
      <c r="AN203" s="117"/>
      <c r="AO203" s="117"/>
      <c r="AP203" s="117"/>
      <c r="AQ203" s="117"/>
      <c r="AR203" s="117"/>
      <c r="AS203" s="117"/>
      <c r="AT203" s="117"/>
      <c r="AU203" s="117"/>
      <c r="AV203" s="117"/>
      <c r="AW203" s="117"/>
      <c r="AX203" s="117"/>
      <c r="AY203" s="117"/>
      <c r="AZ203" s="117"/>
      <c r="BA203" s="117"/>
      <c r="BB203" s="117"/>
      <c r="BC203" s="117"/>
      <c r="BD203" s="117"/>
      <c r="BE203" s="117"/>
      <c r="BF203" s="117"/>
      <c r="BG203" s="117"/>
      <c r="BH203" s="117"/>
      <c r="BI203" s="117"/>
      <c r="BJ203" s="117"/>
      <c r="BK203" s="117"/>
      <c r="BL203" s="117"/>
      <c r="BM203" s="117"/>
      <c r="BN203" s="117"/>
      <c r="BO203" s="117"/>
      <c r="BP203" s="117"/>
      <c r="BQ203" s="117"/>
      <c r="BR203" s="117"/>
      <c r="BS203" s="117"/>
      <c r="BT203" s="117"/>
      <c r="BU203" s="117"/>
      <c r="BV203" s="117"/>
      <c r="BW203" s="117"/>
      <c r="BX203" s="117"/>
      <c r="BY203" s="117"/>
      <c r="BZ203" s="117"/>
      <c r="CA203" s="117"/>
      <c r="CB203" s="117"/>
      <c r="CC203" s="117"/>
      <c r="CD203" s="117"/>
      <c r="CE203" s="117"/>
      <c r="CF203" s="117"/>
      <c r="CG203" s="117"/>
      <c r="CH203" s="117"/>
      <c r="CI203" s="117"/>
      <c r="CJ203" s="117"/>
      <c r="CK203" s="117"/>
      <c r="CL203" s="117"/>
      <c r="CM203" s="117"/>
      <c r="CN203" s="117"/>
      <c r="CO203" s="117"/>
      <c r="CP203" s="117"/>
      <c r="CQ203" s="117"/>
      <c r="CR203" s="117"/>
      <c r="CS203" s="117"/>
      <c r="CT203" s="117"/>
      <c r="CU203" s="117"/>
      <c r="CV203" s="117"/>
      <c r="CW203" s="117"/>
      <c r="CX203" s="117"/>
      <c r="CY203" s="117"/>
      <c r="CZ203" s="117"/>
      <c r="DA203" s="117"/>
      <c r="DB203" s="117"/>
      <c r="DC203" s="117"/>
      <c r="DD203" s="117"/>
    </row>
    <row r="204" spans="1:108" x14ac:dyDescent="0.2">
      <c r="A204" s="117"/>
      <c r="B204" s="117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  <c r="AR204" s="117"/>
      <c r="AS204" s="117"/>
      <c r="AT204" s="117"/>
      <c r="AU204" s="117"/>
      <c r="AV204" s="117"/>
      <c r="AW204" s="117"/>
      <c r="AX204" s="117"/>
      <c r="AY204" s="117"/>
      <c r="AZ204" s="117"/>
      <c r="BA204" s="117"/>
      <c r="BB204" s="117"/>
      <c r="BC204" s="117"/>
      <c r="BD204" s="117"/>
      <c r="BE204" s="117"/>
      <c r="BF204" s="117"/>
      <c r="BG204" s="117"/>
      <c r="BH204" s="117"/>
      <c r="BI204" s="117"/>
      <c r="BJ204" s="117"/>
      <c r="BK204" s="117"/>
      <c r="BL204" s="117"/>
      <c r="BM204" s="117"/>
      <c r="BN204" s="117"/>
      <c r="BO204" s="117"/>
      <c r="BP204" s="117"/>
      <c r="BQ204" s="117"/>
      <c r="BR204" s="117"/>
      <c r="BS204" s="117"/>
      <c r="BT204" s="117"/>
      <c r="BU204" s="117"/>
      <c r="BV204" s="117"/>
      <c r="BW204" s="117"/>
      <c r="BX204" s="117"/>
      <c r="BY204" s="117"/>
      <c r="BZ204" s="117"/>
      <c r="CA204" s="117"/>
      <c r="CB204" s="117"/>
      <c r="CC204" s="117"/>
      <c r="CD204" s="117"/>
      <c r="CE204" s="117"/>
      <c r="CF204" s="117"/>
      <c r="CG204" s="117"/>
      <c r="CH204" s="117"/>
      <c r="CI204" s="117"/>
      <c r="CJ204" s="117"/>
      <c r="CK204" s="117"/>
      <c r="CL204" s="117"/>
      <c r="CM204" s="117"/>
      <c r="CN204" s="117"/>
      <c r="CO204" s="117"/>
      <c r="CP204" s="117"/>
      <c r="CQ204" s="117"/>
      <c r="CR204" s="117"/>
      <c r="CS204" s="117"/>
      <c r="CT204" s="117"/>
      <c r="CU204" s="117"/>
      <c r="CV204" s="117"/>
      <c r="CW204" s="117"/>
      <c r="CX204" s="117"/>
      <c r="CY204" s="117"/>
      <c r="CZ204" s="117"/>
      <c r="DA204" s="117"/>
      <c r="DB204" s="117"/>
      <c r="DC204" s="117"/>
      <c r="DD204" s="117"/>
    </row>
    <row r="205" spans="1:108" x14ac:dyDescent="0.2">
      <c r="A205" s="117"/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7"/>
      <c r="AH205" s="117"/>
      <c r="AI205" s="117"/>
      <c r="AJ205" s="117"/>
      <c r="AK205" s="117"/>
      <c r="AL205" s="117"/>
      <c r="AM205" s="117"/>
      <c r="AN205" s="117"/>
      <c r="AO205" s="117"/>
      <c r="AP205" s="117"/>
      <c r="AQ205" s="117"/>
      <c r="AR205" s="117"/>
      <c r="AS205" s="117"/>
      <c r="AT205" s="117"/>
      <c r="AU205" s="117"/>
      <c r="AV205" s="117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BM205" s="117"/>
      <c r="BN205" s="117"/>
      <c r="BO205" s="117"/>
      <c r="BP205" s="117"/>
      <c r="BQ205" s="117"/>
      <c r="BR205" s="117"/>
      <c r="BS205" s="117"/>
      <c r="BT205" s="117"/>
      <c r="BU205" s="117"/>
      <c r="BV205" s="117"/>
      <c r="BW205" s="117"/>
      <c r="BX205" s="117"/>
      <c r="BY205" s="117"/>
      <c r="BZ205" s="117"/>
      <c r="CA205" s="117"/>
      <c r="CB205" s="117"/>
      <c r="CC205" s="117"/>
      <c r="CD205" s="117"/>
      <c r="CE205" s="117"/>
      <c r="CF205" s="117"/>
      <c r="CG205" s="117"/>
      <c r="CH205" s="117"/>
      <c r="CI205" s="117"/>
      <c r="CJ205" s="117"/>
      <c r="CK205" s="117"/>
      <c r="CL205" s="117"/>
      <c r="CM205" s="117"/>
      <c r="CN205" s="117"/>
      <c r="CO205" s="117"/>
      <c r="CP205" s="117"/>
      <c r="CQ205" s="117"/>
      <c r="CR205" s="117"/>
      <c r="CS205" s="117"/>
      <c r="CT205" s="117"/>
      <c r="CU205" s="117"/>
      <c r="CV205" s="117"/>
      <c r="CW205" s="117"/>
      <c r="CX205" s="117"/>
      <c r="CY205" s="117"/>
      <c r="CZ205" s="117"/>
      <c r="DA205" s="117"/>
      <c r="DB205" s="117"/>
      <c r="DC205" s="117"/>
      <c r="DD205" s="117"/>
    </row>
    <row r="206" spans="1:108" x14ac:dyDescent="0.2">
      <c r="A206" s="117"/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  <c r="AC206" s="117"/>
      <c r="AD206" s="117"/>
      <c r="AE206" s="117"/>
      <c r="AF206" s="117"/>
      <c r="AG206" s="117"/>
      <c r="AH206" s="117"/>
      <c r="AI206" s="117"/>
      <c r="AJ206" s="117"/>
      <c r="AK206" s="117"/>
      <c r="AL206" s="117"/>
      <c r="AM206" s="117"/>
      <c r="AN206" s="117"/>
      <c r="AO206" s="117"/>
      <c r="AP206" s="117"/>
      <c r="AQ206" s="117"/>
      <c r="AR206" s="117"/>
      <c r="AS206" s="117"/>
      <c r="AT206" s="117"/>
      <c r="AU206" s="117"/>
      <c r="AV206" s="117"/>
      <c r="AW206" s="117"/>
      <c r="AX206" s="117"/>
      <c r="AY206" s="117"/>
      <c r="AZ206" s="117"/>
      <c r="BA206" s="117"/>
      <c r="BB206" s="117"/>
      <c r="BC206" s="117"/>
      <c r="BD206" s="117"/>
      <c r="BE206" s="117"/>
      <c r="BF206" s="117"/>
      <c r="BG206" s="117"/>
      <c r="BH206" s="117"/>
      <c r="BI206" s="117"/>
      <c r="BJ206" s="117"/>
      <c r="BK206" s="117"/>
      <c r="BL206" s="117"/>
      <c r="BM206" s="117"/>
      <c r="BN206" s="117"/>
      <c r="BO206" s="117"/>
      <c r="BP206" s="117"/>
      <c r="BQ206" s="117"/>
      <c r="BR206" s="117"/>
      <c r="BS206" s="117"/>
      <c r="BT206" s="117"/>
      <c r="BU206" s="117"/>
      <c r="BV206" s="117"/>
      <c r="BW206" s="117"/>
      <c r="BX206" s="117"/>
      <c r="BY206" s="117"/>
      <c r="BZ206" s="117"/>
      <c r="CA206" s="117"/>
      <c r="CB206" s="117"/>
      <c r="CC206" s="117"/>
      <c r="CD206" s="117"/>
      <c r="CE206" s="117"/>
      <c r="CF206" s="117"/>
      <c r="CG206" s="117"/>
      <c r="CH206" s="117"/>
      <c r="CI206" s="117"/>
      <c r="CJ206" s="117"/>
      <c r="CK206" s="117"/>
      <c r="CL206" s="117"/>
      <c r="CM206" s="117"/>
      <c r="CN206" s="117"/>
      <c r="CO206" s="117"/>
      <c r="CP206" s="117"/>
      <c r="CQ206" s="117"/>
      <c r="CR206" s="117"/>
      <c r="CS206" s="117"/>
      <c r="CT206" s="117"/>
      <c r="CU206" s="117"/>
      <c r="CV206" s="117"/>
      <c r="CW206" s="117"/>
      <c r="CX206" s="117"/>
      <c r="CY206" s="117"/>
      <c r="CZ206" s="117"/>
      <c r="DA206" s="117"/>
      <c r="DB206" s="117"/>
      <c r="DC206" s="117"/>
      <c r="DD206" s="117"/>
    </row>
    <row r="207" spans="1:108" x14ac:dyDescent="0.2">
      <c r="A207" s="117"/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7"/>
      <c r="AJ207" s="117"/>
      <c r="AK207" s="117"/>
      <c r="AL207" s="117"/>
      <c r="AM207" s="117"/>
      <c r="AN207" s="117"/>
      <c r="AO207" s="117"/>
      <c r="AP207" s="117"/>
      <c r="AQ207" s="117"/>
      <c r="AR207" s="117"/>
      <c r="AS207" s="117"/>
      <c r="AT207" s="117"/>
      <c r="AU207" s="117"/>
      <c r="AV207" s="117"/>
      <c r="AW207" s="117"/>
      <c r="AX207" s="117"/>
      <c r="AY207" s="117"/>
      <c r="AZ207" s="117"/>
      <c r="BA207" s="117"/>
      <c r="BB207" s="117"/>
      <c r="BC207" s="117"/>
      <c r="BD207" s="117"/>
      <c r="BE207" s="117"/>
      <c r="BF207" s="117"/>
      <c r="BG207" s="117"/>
      <c r="BH207" s="117"/>
      <c r="BI207" s="117"/>
      <c r="BJ207" s="117"/>
      <c r="BK207" s="117"/>
      <c r="BL207" s="117"/>
      <c r="BM207" s="117"/>
      <c r="BN207" s="117"/>
      <c r="BO207" s="117"/>
      <c r="BP207" s="117"/>
      <c r="BQ207" s="117"/>
      <c r="BR207" s="117"/>
      <c r="BS207" s="117"/>
      <c r="BT207" s="117"/>
      <c r="BU207" s="117"/>
      <c r="BV207" s="117"/>
      <c r="BW207" s="117"/>
      <c r="BX207" s="117"/>
      <c r="BY207" s="117"/>
      <c r="BZ207" s="117"/>
      <c r="CA207" s="117"/>
      <c r="CB207" s="117"/>
      <c r="CC207" s="117"/>
      <c r="CD207" s="117"/>
      <c r="CE207" s="117"/>
      <c r="CF207" s="117"/>
      <c r="CG207" s="117"/>
      <c r="CH207" s="117"/>
      <c r="CI207" s="117"/>
      <c r="CJ207" s="117"/>
      <c r="CK207" s="117"/>
      <c r="CL207" s="117"/>
      <c r="CM207" s="117"/>
      <c r="CN207" s="117"/>
      <c r="CO207" s="117"/>
      <c r="CP207" s="117"/>
      <c r="CQ207" s="117"/>
      <c r="CR207" s="117"/>
      <c r="CS207" s="117"/>
      <c r="CT207" s="117"/>
      <c r="CU207" s="117"/>
      <c r="CV207" s="117"/>
      <c r="CW207" s="117"/>
      <c r="CX207" s="117"/>
      <c r="CY207" s="117"/>
      <c r="CZ207" s="117"/>
      <c r="DA207" s="117"/>
      <c r="DB207" s="117"/>
      <c r="DC207" s="117"/>
      <c r="DD207" s="117"/>
    </row>
    <row r="208" spans="1:108" x14ac:dyDescent="0.2">
      <c r="A208" s="117"/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7"/>
      <c r="AC208" s="117"/>
      <c r="AD208" s="117"/>
      <c r="AE208" s="117"/>
      <c r="AF208" s="117"/>
      <c r="AG208" s="117"/>
      <c r="AH208" s="117"/>
      <c r="AI208" s="117"/>
      <c r="AJ208" s="117"/>
      <c r="AK208" s="117"/>
      <c r="AL208" s="117"/>
      <c r="AM208" s="117"/>
      <c r="AN208" s="117"/>
      <c r="AO208" s="117"/>
      <c r="AP208" s="117"/>
      <c r="AQ208" s="117"/>
      <c r="AR208" s="117"/>
      <c r="AS208" s="117"/>
      <c r="AT208" s="117"/>
      <c r="AU208" s="117"/>
      <c r="AV208" s="117"/>
      <c r="AW208" s="117"/>
      <c r="AX208" s="117"/>
      <c r="AY208" s="117"/>
      <c r="AZ208" s="117"/>
      <c r="BA208" s="117"/>
      <c r="BB208" s="117"/>
      <c r="BC208" s="117"/>
      <c r="BD208" s="117"/>
      <c r="BE208" s="117"/>
      <c r="BF208" s="117"/>
      <c r="BG208" s="117"/>
      <c r="BH208" s="117"/>
      <c r="BI208" s="117"/>
      <c r="BJ208" s="117"/>
      <c r="BK208" s="117"/>
      <c r="BL208" s="117"/>
      <c r="BM208" s="117"/>
      <c r="BN208" s="117"/>
      <c r="BO208" s="117"/>
      <c r="BP208" s="117"/>
      <c r="BQ208" s="117"/>
      <c r="BR208" s="117"/>
      <c r="BS208" s="117"/>
      <c r="BT208" s="117"/>
      <c r="BU208" s="117"/>
      <c r="BV208" s="117"/>
      <c r="BW208" s="117"/>
      <c r="BX208" s="117"/>
      <c r="BY208" s="117"/>
      <c r="BZ208" s="117"/>
      <c r="CA208" s="117"/>
      <c r="CB208" s="117"/>
      <c r="CC208" s="117"/>
      <c r="CD208" s="117"/>
      <c r="CE208" s="117"/>
      <c r="CF208" s="117"/>
      <c r="CG208" s="117"/>
      <c r="CH208" s="117"/>
      <c r="CI208" s="117"/>
      <c r="CJ208" s="117"/>
      <c r="CK208" s="117"/>
      <c r="CL208" s="117"/>
      <c r="CM208" s="117"/>
      <c r="CN208" s="117"/>
      <c r="CO208" s="117"/>
      <c r="CP208" s="117"/>
      <c r="CQ208" s="117"/>
      <c r="CR208" s="117"/>
      <c r="CS208" s="117"/>
      <c r="CT208" s="117"/>
      <c r="CU208" s="117"/>
      <c r="CV208" s="117"/>
      <c r="CW208" s="117"/>
      <c r="CX208" s="117"/>
      <c r="CY208" s="117"/>
      <c r="CZ208" s="117"/>
      <c r="DA208" s="117"/>
      <c r="DB208" s="117"/>
      <c r="DC208" s="117"/>
      <c r="DD208" s="117"/>
    </row>
    <row r="209" spans="1:108" x14ac:dyDescent="0.2">
      <c r="A209" s="117"/>
      <c r="B209" s="117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  <c r="AA209" s="117"/>
      <c r="AB209" s="117"/>
      <c r="AC209" s="117"/>
      <c r="AD209" s="117"/>
      <c r="AE209" s="117"/>
      <c r="AF209" s="117"/>
      <c r="AG209" s="117"/>
      <c r="AH209" s="117"/>
      <c r="AI209" s="117"/>
      <c r="AJ209" s="117"/>
      <c r="AK209" s="117"/>
      <c r="AL209" s="117"/>
      <c r="AM209" s="117"/>
      <c r="AN209" s="117"/>
      <c r="AO209" s="117"/>
      <c r="AP209" s="117"/>
      <c r="AQ209" s="117"/>
      <c r="AR209" s="117"/>
      <c r="AS209" s="117"/>
      <c r="AT209" s="117"/>
      <c r="AU209" s="117"/>
      <c r="AV209" s="117"/>
      <c r="AW209" s="117"/>
      <c r="AX209" s="117"/>
      <c r="AY209" s="117"/>
      <c r="AZ209" s="117"/>
      <c r="BA209" s="117"/>
      <c r="BB209" s="117"/>
      <c r="BC209" s="117"/>
      <c r="BD209" s="117"/>
      <c r="BE209" s="117"/>
      <c r="BF209" s="117"/>
      <c r="BG209" s="117"/>
      <c r="BH209" s="117"/>
      <c r="BI209" s="117"/>
      <c r="BJ209" s="117"/>
      <c r="BK209" s="117"/>
      <c r="BL209" s="117"/>
      <c r="BM209" s="117"/>
      <c r="BN209" s="117"/>
      <c r="BO209" s="117"/>
      <c r="BP209" s="117"/>
      <c r="BQ209" s="117"/>
      <c r="BR209" s="117"/>
      <c r="BS209" s="117"/>
      <c r="BT209" s="117"/>
      <c r="BU209" s="117"/>
      <c r="BV209" s="117"/>
      <c r="BW209" s="117"/>
      <c r="BX209" s="117"/>
      <c r="BY209" s="117"/>
      <c r="BZ209" s="117"/>
      <c r="CA209" s="117"/>
      <c r="CB209" s="117"/>
      <c r="CC209" s="117"/>
      <c r="CD209" s="117"/>
      <c r="CE209" s="117"/>
      <c r="CF209" s="117"/>
      <c r="CG209" s="117"/>
      <c r="CH209" s="117"/>
      <c r="CI209" s="117"/>
      <c r="CJ209" s="117"/>
      <c r="CK209" s="117"/>
      <c r="CL209" s="117"/>
      <c r="CM209" s="117"/>
      <c r="CN209" s="117"/>
      <c r="CO209" s="117"/>
      <c r="CP209" s="117"/>
      <c r="CQ209" s="117"/>
      <c r="CR209" s="117"/>
      <c r="CS209" s="117"/>
      <c r="CT209" s="117"/>
      <c r="CU209" s="117"/>
      <c r="CV209" s="117"/>
      <c r="CW209" s="117"/>
      <c r="CX209" s="117"/>
      <c r="CY209" s="117"/>
      <c r="CZ209" s="117"/>
      <c r="DA209" s="117"/>
      <c r="DB209" s="117"/>
      <c r="DC209" s="117"/>
      <c r="DD209" s="117"/>
    </row>
    <row r="210" spans="1:108" x14ac:dyDescent="0.2">
      <c r="A210" s="117"/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  <c r="AI210" s="117"/>
      <c r="AJ210" s="117"/>
      <c r="AK210" s="117"/>
      <c r="AL210" s="117"/>
      <c r="AM210" s="117"/>
      <c r="AN210" s="117"/>
      <c r="AO210" s="117"/>
      <c r="AP210" s="117"/>
      <c r="AQ210" s="117"/>
      <c r="AR210" s="117"/>
      <c r="AS210" s="117"/>
      <c r="AT210" s="117"/>
      <c r="AU210" s="117"/>
      <c r="AV210" s="117"/>
      <c r="AW210" s="117"/>
      <c r="AX210" s="117"/>
      <c r="AY210" s="117"/>
      <c r="AZ210" s="117"/>
      <c r="BA210" s="117"/>
      <c r="BB210" s="117"/>
      <c r="BC210" s="117"/>
      <c r="BD210" s="117"/>
      <c r="BE210" s="117"/>
      <c r="BF210" s="117"/>
      <c r="BG210" s="117"/>
      <c r="BH210" s="117"/>
      <c r="BI210" s="117"/>
      <c r="BJ210" s="117"/>
      <c r="BK210" s="117"/>
      <c r="BL210" s="117"/>
      <c r="BM210" s="117"/>
      <c r="BN210" s="117"/>
      <c r="BO210" s="117"/>
      <c r="BP210" s="117"/>
      <c r="BQ210" s="117"/>
      <c r="BR210" s="117"/>
      <c r="BS210" s="117"/>
      <c r="BT210" s="117"/>
      <c r="BU210" s="117"/>
      <c r="BV210" s="117"/>
      <c r="BW210" s="117"/>
      <c r="BX210" s="117"/>
      <c r="BY210" s="117"/>
      <c r="BZ210" s="117"/>
      <c r="CA210" s="117"/>
      <c r="CB210" s="117"/>
      <c r="CC210" s="117"/>
      <c r="CD210" s="117"/>
      <c r="CE210" s="117"/>
      <c r="CF210" s="117"/>
      <c r="CG210" s="117"/>
      <c r="CH210" s="117"/>
      <c r="CI210" s="117"/>
      <c r="CJ210" s="117"/>
      <c r="CK210" s="117"/>
      <c r="CL210" s="117"/>
      <c r="CM210" s="117"/>
      <c r="CN210" s="117"/>
      <c r="CO210" s="117"/>
      <c r="CP210" s="117"/>
      <c r="CQ210" s="117"/>
      <c r="CR210" s="117"/>
      <c r="CS210" s="117"/>
      <c r="CT210" s="117"/>
      <c r="CU210" s="117"/>
      <c r="CV210" s="117"/>
      <c r="CW210" s="117"/>
      <c r="CX210" s="117"/>
      <c r="CY210" s="117"/>
      <c r="CZ210" s="117"/>
      <c r="DA210" s="117"/>
      <c r="DB210" s="117"/>
      <c r="DC210" s="117"/>
      <c r="DD210" s="117"/>
    </row>
    <row r="211" spans="1:108" x14ac:dyDescent="0.2">
      <c r="A211" s="117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  <c r="AA211" s="117"/>
      <c r="AB211" s="117"/>
      <c r="AC211" s="117"/>
      <c r="AD211" s="117"/>
      <c r="AE211" s="117"/>
      <c r="AF211" s="117"/>
      <c r="AG211" s="117"/>
      <c r="AH211" s="117"/>
      <c r="AI211" s="117"/>
      <c r="AJ211" s="117"/>
      <c r="AK211" s="117"/>
      <c r="AL211" s="117"/>
      <c r="AM211" s="117"/>
      <c r="AN211" s="117"/>
      <c r="AO211" s="117"/>
      <c r="AP211" s="117"/>
      <c r="AQ211" s="117"/>
      <c r="AR211" s="117"/>
      <c r="AS211" s="117"/>
      <c r="AT211" s="117"/>
      <c r="AU211" s="117"/>
      <c r="AV211" s="117"/>
      <c r="AW211" s="117"/>
      <c r="AX211" s="117"/>
      <c r="AY211" s="117"/>
      <c r="AZ211" s="117"/>
      <c r="BA211" s="117"/>
      <c r="BB211" s="117"/>
      <c r="BC211" s="117"/>
      <c r="BD211" s="117"/>
      <c r="BE211" s="117"/>
      <c r="BF211" s="117"/>
      <c r="BG211" s="117"/>
      <c r="BH211" s="117"/>
      <c r="BI211" s="117"/>
      <c r="BJ211" s="117"/>
      <c r="BK211" s="117"/>
      <c r="BL211" s="117"/>
      <c r="BM211" s="117"/>
      <c r="BN211" s="117"/>
      <c r="BO211" s="117"/>
      <c r="BP211" s="117"/>
      <c r="BQ211" s="117"/>
      <c r="BR211" s="117"/>
      <c r="BS211" s="117"/>
      <c r="BT211" s="117"/>
      <c r="BU211" s="117"/>
      <c r="BV211" s="117"/>
      <c r="BW211" s="117"/>
      <c r="BX211" s="117"/>
      <c r="BY211" s="117"/>
      <c r="BZ211" s="117"/>
      <c r="CA211" s="117"/>
      <c r="CB211" s="117"/>
      <c r="CC211" s="117"/>
      <c r="CD211" s="117"/>
      <c r="CE211" s="117"/>
      <c r="CF211" s="117"/>
      <c r="CG211" s="117"/>
      <c r="CH211" s="117"/>
      <c r="CI211" s="117"/>
      <c r="CJ211" s="117"/>
      <c r="CK211" s="117"/>
      <c r="CL211" s="117"/>
      <c r="CM211" s="117"/>
      <c r="CN211" s="117"/>
      <c r="CO211" s="117"/>
      <c r="CP211" s="117"/>
      <c r="CQ211" s="117"/>
      <c r="CR211" s="117"/>
      <c r="CS211" s="117"/>
      <c r="CT211" s="117"/>
      <c r="CU211" s="117"/>
      <c r="CV211" s="117"/>
      <c r="CW211" s="117"/>
      <c r="CX211" s="117"/>
      <c r="CY211" s="117"/>
      <c r="CZ211" s="117"/>
      <c r="DA211" s="117"/>
      <c r="DB211" s="117"/>
      <c r="DC211" s="117"/>
      <c r="DD211" s="117"/>
    </row>
    <row r="212" spans="1:108" x14ac:dyDescent="0.2">
      <c r="A212" s="117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  <c r="AA212" s="117"/>
      <c r="AB212" s="117"/>
      <c r="AC212" s="117"/>
      <c r="AD212" s="117"/>
      <c r="AE212" s="117"/>
      <c r="AF212" s="117"/>
      <c r="AG212" s="117"/>
      <c r="AH212" s="117"/>
      <c r="AI212" s="117"/>
      <c r="AJ212" s="117"/>
      <c r="AK212" s="117"/>
      <c r="AL212" s="117"/>
      <c r="AM212" s="117"/>
      <c r="AN212" s="117"/>
      <c r="AO212" s="117"/>
      <c r="AP212" s="117"/>
      <c r="AQ212" s="117"/>
      <c r="AR212" s="117"/>
      <c r="AS212" s="117"/>
      <c r="AT212" s="117"/>
      <c r="AU212" s="117"/>
      <c r="AV212" s="117"/>
      <c r="AW212" s="117"/>
      <c r="AX212" s="117"/>
      <c r="AY212" s="117"/>
      <c r="AZ212" s="117"/>
      <c r="BA212" s="117"/>
      <c r="BB212" s="117"/>
      <c r="BC212" s="117"/>
      <c r="BD212" s="117"/>
      <c r="BE212" s="117"/>
      <c r="BF212" s="117"/>
      <c r="BG212" s="117"/>
      <c r="BH212" s="117"/>
      <c r="BI212" s="117"/>
      <c r="BJ212" s="117"/>
      <c r="BK212" s="117"/>
      <c r="BL212" s="117"/>
      <c r="BM212" s="117"/>
      <c r="BN212" s="117"/>
      <c r="BO212" s="117"/>
      <c r="BP212" s="117"/>
      <c r="BQ212" s="117"/>
      <c r="BR212" s="117"/>
      <c r="BS212" s="117"/>
      <c r="BT212" s="117"/>
      <c r="BU212" s="117"/>
      <c r="BV212" s="117"/>
      <c r="BW212" s="117"/>
      <c r="BX212" s="117"/>
      <c r="BY212" s="117"/>
      <c r="BZ212" s="117"/>
      <c r="CA212" s="117"/>
      <c r="CB212" s="117"/>
      <c r="CC212" s="117"/>
      <c r="CD212" s="117"/>
      <c r="CE212" s="117"/>
      <c r="CF212" s="117"/>
      <c r="CG212" s="117"/>
      <c r="CH212" s="117"/>
      <c r="CI212" s="117"/>
      <c r="CJ212" s="117"/>
      <c r="CK212" s="117"/>
      <c r="CL212" s="117"/>
      <c r="CM212" s="117"/>
      <c r="CN212" s="117"/>
      <c r="CO212" s="117"/>
      <c r="CP212" s="117"/>
      <c r="CQ212" s="117"/>
      <c r="CR212" s="117"/>
      <c r="CS212" s="117"/>
      <c r="CT212" s="117"/>
      <c r="CU212" s="117"/>
      <c r="CV212" s="117"/>
      <c r="CW212" s="117"/>
      <c r="CX212" s="117"/>
      <c r="CY212" s="117"/>
      <c r="CZ212" s="117"/>
      <c r="DA212" s="117"/>
      <c r="DB212" s="117"/>
      <c r="DC212" s="117"/>
      <c r="DD212" s="117"/>
    </row>
    <row r="213" spans="1:108" x14ac:dyDescent="0.2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  <c r="AA213" s="117"/>
      <c r="AB213" s="117"/>
      <c r="AC213" s="117"/>
      <c r="AD213" s="117"/>
      <c r="AE213" s="117"/>
      <c r="AF213" s="117"/>
      <c r="AG213" s="117"/>
      <c r="AH213" s="117"/>
      <c r="AI213" s="117"/>
      <c r="AJ213" s="117"/>
      <c r="AK213" s="117"/>
      <c r="AL213" s="117"/>
      <c r="AM213" s="117"/>
      <c r="AN213" s="117"/>
      <c r="AO213" s="117"/>
      <c r="AP213" s="117"/>
      <c r="AQ213" s="117"/>
      <c r="AR213" s="117"/>
      <c r="AS213" s="117"/>
      <c r="AT213" s="117"/>
      <c r="AU213" s="117"/>
      <c r="AV213" s="117"/>
      <c r="AW213" s="117"/>
      <c r="AX213" s="117"/>
      <c r="AY213" s="117"/>
      <c r="AZ213" s="117"/>
      <c r="BA213" s="117"/>
      <c r="BB213" s="117"/>
      <c r="BC213" s="117"/>
      <c r="BD213" s="117"/>
      <c r="BE213" s="117"/>
      <c r="BF213" s="117"/>
      <c r="BG213" s="117"/>
      <c r="BH213" s="117"/>
      <c r="BI213" s="117"/>
      <c r="BJ213" s="117"/>
      <c r="BK213" s="117"/>
      <c r="BL213" s="117"/>
      <c r="BM213" s="117"/>
      <c r="BN213" s="117"/>
      <c r="BO213" s="117"/>
      <c r="BP213" s="117"/>
      <c r="BQ213" s="117"/>
      <c r="BR213" s="117"/>
      <c r="BS213" s="117"/>
      <c r="BT213" s="117"/>
      <c r="BU213" s="117"/>
      <c r="BV213" s="117"/>
      <c r="BW213" s="117"/>
      <c r="BX213" s="117"/>
      <c r="BY213" s="117"/>
      <c r="BZ213" s="117"/>
      <c r="CA213" s="117"/>
      <c r="CB213" s="117"/>
      <c r="CC213" s="117"/>
      <c r="CD213" s="117"/>
      <c r="CE213" s="117"/>
      <c r="CF213" s="117"/>
      <c r="CG213" s="117"/>
      <c r="CH213" s="117"/>
      <c r="CI213" s="117"/>
      <c r="CJ213" s="117"/>
      <c r="CK213" s="117"/>
      <c r="CL213" s="117"/>
      <c r="CM213" s="117"/>
      <c r="CN213" s="117"/>
      <c r="CO213" s="117"/>
      <c r="CP213" s="117"/>
      <c r="CQ213" s="117"/>
      <c r="CR213" s="117"/>
      <c r="CS213" s="117"/>
      <c r="CT213" s="117"/>
      <c r="CU213" s="117"/>
      <c r="CV213" s="117"/>
      <c r="CW213" s="117"/>
      <c r="CX213" s="117"/>
      <c r="CY213" s="117"/>
      <c r="CZ213" s="117"/>
      <c r="DA213" s="117"/>
      <c r="DB213" s="117"/>
      <c r="DC213" s="117"/>
      <c r="DD213" s="117"/>
    </row>
    <row r="214" spans="1:108" x14ac:dyDescent="0.2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7"/>
      <c r="AH214" s="117"/>
      <c r="AI214" s="117"/>
      <c r="AJ214" s="117"/>
      <c r="AK214" s="117"/>
      <c r="AL214" s="117"/>
      <c r="AM214" s="117"/>
      <c r="AN214" s="117"/>
      <c r="AO214" s="117"/>
      <c r="AP214" s="117"/>
      <c r="AQ214" s="117"/>
      <c r="AR214" s="117"/>
      <c r="AS214" s="117"/>
      <c r="AT214" s="117"/>
      <c r="AU214" s="117"/>
      <c r="AV214" s="117"/>
      <c r="AW214" s="117"/>
      <c r="AX214" s="117"/>
      <c r="AY214" s="117"/>
      <c r="AZ214" s="117"/>
      <c r="BA214" s="117"/>
      <c r="BB214" s="117"/>
      <c r="BC214" s="117"/>
      <c r="BD214" s="117"/>
      <c r="BE214" s="117"/>
      <c r="BF214" s="117"/>
      <c r="BG214" s="117"/>
      <c r="BH214" s="117"/>
      <c r="BI214" s="117"/>
      <c r="BJ214" s="117"/>
      <c r="BK214" s="117"/>
      <c r="BL214" s="117"/>
      <c r="BM214" s="117"/>
      <c r="BN214" s="117"/>
      <c r="BO214" s="117"/>
      <c r="BP214" s="117"/>
      <c r="BQ214" s="117"/>
      <c r="BR214" s="117"/>
      <c r="BS214" s="117"/>
      <c r="BT214" s="117"/>
      <c r="BU214" s="117"/>
      <c r="BV214" s="117"/>
      <c r="BW214" s="117"/>
      <c r="BX214" s="117"/>
      <c r="BY214" s="117"/>
      <c r="BZ214" s="117"/>
      <c r="CA214" s="117"/>
      <c r="CB214" s="117"/>
      <c r="CC214" s="117"/>
      <c r="CD214" s="117"/>
      <c r="CE214" s="117"/>
      <c r="CF214" s="117"/>
      <c r="CG214" s="117"/>
      <c r="CH214" s="117"/>
      <c r="CI214" s="117"/>
      <c r="CJ214" s="117"/>
      <c r="CK214" s="117"/>
      <c r="CL214" s="117"/>
      <c r="CM214" s="117"/>
      <c r="CN214" s="117"/>
      <c r="CO214" s="117"/>
      <c r="CP214" s="117"/>
      <c r="CQ214" s="117"/>
      <c r="CR214" s="117"/>
      <c r="CS214" s="117"/>
      <c r="CT214" s="117"/>
      <c r="CU214" s="117"/>
      <c r="CV214" s="117"/>
      <c r="CW214" s="117"/>
      <c r="CX214" s="117"/>
      <c r="CY214" s="117"/>
      <c r="CZ214" s="117"/>
      <c r="DA214" s="117"/>
      <c r="DB214" s="117"/>
      <c r="DC214" s="117"/>
      <c r="DD214" s="117"/>
    </row>
    <row r="215" spans="1:108" x14ac:dyDescent="0.2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  <c r="AB215" s="117"/>
      <c r="AC215" s="117"/>
      <c r="AD215" s="117"/>
      <c r="AE215" s="117"/>
      <c r="AF215" s="117"/>
      <c r="AG215" s="117"/>
      <c r="AH215" s="117"/>
      <c r="AI215" s="117"/>
      <c r="AJ215" s="117"/>
      <c r="AK215" s="117"/>
      <c r="AL215" s="117"/>
      <c r="AM215" s="117"/>
      <c r="AN215" s="117"/>
      <c r="AO215" s="117"/>
      <c r="AP215" s="117"/>
      <c r="AQ215" s="117"/>
      <c r="AR215" s="117"/>
      <c r="AS215" s="117"/>
      <c r="AT215" s="117"/>
      <c r="AU215" s="117"/>
      <c r="AV215" s="117"/>
      <c r="AW215" s="117"/>
      <c r="AX215" s="117"/>
      <c r="AY215" s="117"/>
      <c r="AZ215" s="117"/>
      <c r="BA215" s="117"/>
      <c r="BB215" s="117"/>
      <c r="BC215" s="117"/>
      <c r="BD215" s="117"/>
      <c r="BE215" s="117"/>
      <c r="BF215" s="117"/>
      <c r="BG215" s="117"/>
      <c r="BH215" s="117"/>
      <c r="BI215" s="117"/>
      <c r="BJ215" s="117"/>
      <c r="BK215" s="117"/>
      <c r="BL215" s="117"/>
      <c r="BM215" s="117"/>
      <c r="BN215" s="117"/>
      <c r="BO215" s="117"/>
      <c r="BP215" s="117"/>
      <c r="BQ215" s="117"/>
      <c r="BR215" s="117"/>
      <c r="BS215" s="117"/>
      <c r="BT215" s="117"/>
      <c r="BU215" s="117"/>
      <c r="BV215" s="117"/>
      <c r="BW215" s="117"/>
      <c r="BX215" s="117"/>
      <c r="BY215" s="117"/>
      <c r="BZ215" s="117"/>
      <c r="CA215" s="117"/>
      <c r="CB215" s="117"/>
      <c r="CC215" s="117"/>
      <c r="CD215" s="117"/>
      <c r="CE215" s="117"/>
      <c r="CF215" s="117"/>
      <c r="CG215" s="117"/>
      <c r="CH215" s="117"/>
      <c r="CI215" s="117"/>
      <c r="CJ215" s="117"/>
      <c r="CK215" s="117"/>
      <c r="CL215" s="117"/>
      <c r="CM215" s="117"/>
      <c r="CN215" s="117"/>
      <c r="CO215" s="117"/>
      <c r="CP215" s="117"/>
      <c r="CQ215" s="117"/>
      <c r="CR215" s="117"/>
      <c r="CS215" s="117"/>
      <c r="CT215" s="117"/>
      <c r="CU215" s="117"/>
      <c r="CV215" s="117"/>
      <c r="CW215" s="117"/>
      <c r="CX215" s="117"/>
      <c r="CY215" s="117"/>
      <c r="CZ215" s="117"/>
      <c r="DA215" s="117"/>
      <c r="DB215" s="117"/>
      <c r="DC215" s="117"/>
      <c r="DD215" s="117"/>
    </row>
    <row r="216" spans="1:108" x14ac:dyDescent="0.2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  <c r="AA216" s="117"/>
      <c r="AB216" s="117"/>
      <c r="AC216" s="117"/>
      <c r="AD216" s="117"/>
      <c r="AE216" s="117"/>
      <c r="AF216" s="117"/>
      <c r="AG216" s="117"/>
      <c r="AH216" s="117"/>
      <c r="AI216" s="117"/>
      <c r="AJ216" s="117"/>
      <c r="AK216" s="117"/>
      <c r="AL216" s="117"/>
      <c r="AM216" s="117"/>
      <c r="AN216" s="117"/>
      <c r="AO216" s="117"/>
      <c r="AP216" s="117"/>
      <c r="AQ216" s="117"/>
      <c r="AR216" s="117"/>
      <c r="AS216" s="117"/>
      <c r="AT216" s="117"/>
      <c r="AU216" s="117"/>
      <c r="AV216" s="117"/>
      <c r="AW216" s="117"/>
      <c r="AX216" s="117"/>
      <c r="AY216" s="117"/>
      <c r="AZ216" s="117"/>
      <c r="BA216" s="117"/>
      <c r="BB216" s="117"/>
      <c r="BC216" s="117"/>
      <c r="BD216" s="117"/>
      <c r="BE216" s="117"/>
      <c r="BF216" s="117"/>
      <c r="BG216" s="117"/>
      <c r="BH216" s="117"/>
      <c r="BI216" s="117"/>
      <c r="BJ216" s="117"/>
      <c r="BK216" s="117"/>
      <c r="BL216" s="117"/>
      <c r="BM216" s="117"/>
      <c r="BN216" s="117"/>
      <c r="BO216" s="117"/>
      <c r="BP216" s="117"/>
      <c r="BQ216" s="117"/>
      <c r="BR216" s="117"/>
      <c r="BS216" s="117"/>
      <c r="BT216" s="117"/>
      <c r="BU216" s="117"/>
      <c r="BV216" s="117"/>
      <c r="BW216" s="117"/>
      <c r="BX216" s="117"/>
      <c r="BY216" s="117"/>
      <c r="BZ216" s="117"/>
      <c r="CA216" s="117"/>
      <c r="CB216" s="117"/>
      <c r="CC216" s="117"/>
      <c r="CD216" s="117"/>
      <c r="CE216" s="117"/>
      <c r="CF216" s="117"/>
      <c r="CG216" s="117"/>
      <c r="CH216" s="117"/>
      <c r="CI216" s="117"/>
      <c r="CJ216" s="117"/>
      <c r="CK216" s="117"/>
      <c r="CL216" s="117"/>
      <c r="CM216" s="117"/>
      <c r="CN216" s="117"/>
      <c r="CO216" s="117"/>
      <c r="CP216" s="117"/>
      <c r="CQ216" s="117"/>
      <c r="CR216" s="117"/>
      <c r="CS216" s="117"/>
      <c r="CT216" s="117"/>
      <c r="CU216" s="117"/>
      <c r="CV216" s="117"/>
      <c r="CW216" s="117"/>
      <c r="CX216" s="117"/>
      <c r="CY216" s="117"/>
      <c r="CZ216" s="117"/>
      <c r="DA216" s="117"/>
      <c r="DB216" s="117"/>
      <c r="DC216" s="117"/>
      <c r="DD216" s="117"/>
    </row>
    <row r="217" spans="1:108" x14ac:dyDescent="0.2">
      <c r="A217" s="117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  <c r="AA217" s="117"/>
      <c r="AB217" s="117"/>
      <c r="AC217" s="117"/>
      <c r="AD217" s="117"/>
      <c r="AE217" s="117"/>
      <c r="AF217" s="117"/>
      <c r="AG217" s="117"/>
      <c r="AH217" s="117"/>
      <c r="AI217" s="117"/>
      <c r="AJ217" s="117"/>
      <c r="AK217" s="117"/>
      <c r="AL217" s="117"/>
      <c r="AM217" s="117"/>
      <c r="AN217" s="117"/>
      <c r="AO217" s="117"/>
      <c r="AP217" s="117"/>
      <c r="AQ217" s="117"/>
      <c r="AR217" s="117"/>
      <c r="AS217" s="117"/>
      <c r="AT217" s="117"/>
      <c r="AU217" s="117"/>
      <c r="AV217" s="117"/>
      <c r="AW217" s="117"/>
      <c r="AX217" s="117"/>
      <c r="AY217" s="117"/>
      <c r="AZ217" s="117"/>
      <c r="BA217" s="117"/>
      <c r="BB217" s="117"/>
      <c r="BC217" s="117"/>
      <c r="BD217" s="117"/>
      <c r="BE217" s="117"/>
      <c r="BF217" s="117"/>
      <c r="BG217" s="117"/>
      <c r="BH217" s="117"/>
      <c r="BI217" s="117"/>
      <c r="BJ217" s="117"/>
      <c r="BK217" s="117"/>
      <c r="BL217" s="117"/>
      <c r="BM217" s="117"/>
      <c r="BN217" s="117"/>
      <c r="BO217" s="117"/>
      <c r="BP217" s="117"/>
      <c r="BQ217" s="117"/>
      <c r="BR217" s="117"/>
      <c r="BS217" s="117"/>
      <c r="BT217" s="117"/>
      <c r="BU217" s="117"/>
      <c r="BV217" s="117"/>
      <c r="BW217" s="117"/>
      <c r="BX217" s="117"/>
      <c r="BY217" s="117"/>
      <c r="BZ217" s="117"/>
      <c r="CA217" s="117"/>
      <c r="CB217" s="117"/>
      <c r="CC217" s="117"/>
      <c r="CD217" s="117"/>
      <c r="CE217" s="117"/>
      <c r="CF217" s="117"/>
      <c r="CG217" s="117"/>
      <c r="CH217" s="117"/>
      <c r="CI217" s="117"/>
      <c r="CJ217" s="117"/>
      <c r="CK217" s="117"/>
      <c r="CL217" s="117"/>
      <c r="CM217" s="117"/>
      <c r="CN217" s="117"/>
      <c r="CO217" s="117"/>
      <c r="CP217" s="117"/>
      <c r="CQ217" s="117"/>
      <c r="CR217" s="117"/>
      <c r="CS217" s="117"/>
      <c r="CT217" s="117"/>
      <c r="CU217" s="117"/>
      <c r="CV217" s="117"/>
      <c r="CW217" s="117"/>
      <c r="CX217" s="117"/>
      <c r="CY217" s="117"/>
      <c r="CZ217" s="117"/>
      <c r="DA217" s="117"/>
      <c r="DB217" s="117"/>
      <c r="DC217" s="117"/>
      <c r="DD217" s="117"/>
    </row>
    <row r="218" spans="1:108" x14ac:dyDescent="0.2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  <c r="AH218" s="117"/>
      <c r="AI218" s="117"/>
      <c r="AJ218" s="117"/>
      <c r="AK218" s="117"/>
      <c r="AL218" s="117"/>
      <c r="AM218" s="117"/>
      <c r="AN218" s="117"/>
      <c r="AO218" s="117"/>
      <c r="AP218" s="117"/>
      <c r="AQ218" s="117"/>
      <c r="AR218" s="117"/>
      <c r="AS218" s="117"/>
      <c r="AT218" s="117"/>
      <c r="AU218" s="117"/>
      <c r="AV218" s="117"/>
      <c r="AW218" s="117"/>
      <c r="AX218" s="117"/>
      <c r="AY218" s="117"/>
      <c r="AZ218" s="117"/>
      <c r="BA218" s="117"/>
      <c r="BB218" s="117"/>
      <c r="BC218" s="117"/>
      <c r="BD218" s="117"/>
      <c r="BE218" s="117"/>
      <c r="BF218" s="117"/>
      <c r="BG218" s="117"/>
      <c r="BH218" s="117"/>
      <c r="BI218" s="117"/>
      <c r="BJ218" s="117"/>
      <c r="BK218" s="117"/>
      <c r="BL218" s="117"/>
      <c r="BM218" s="117"/>
      <c r="BN218" s="117"/>
      <c r="BO218" s="117"/>
      <c r="BP218" s="117"/>
      <c r="BQ218" s="117"/>
      <c r="BR218" s="117"/>
      <c r="BS218" s="117"/>
      <c r="BT218" s="117"/>
      <c r="BU218" s="117"/>
      <c r="BV218" s="117"/>
      <c r="BW218" s="117"/>
      <c r="BX218" s="117"/>
      <c r="BY218" s="117"/>
      <c r="BZ218" s="117"/>
      <c r="CA218" s="117"/>
      <c r="CB218" s="117"/>
      <c r="CC218" s="117"/>
      <c r="CD218" s="117"/>
      <c r="CE218" s="117"/>
      <c r="CF218" s="117"/>
      <c r="CG218" s="117"/>
      <c r="CH218" s="117"/>
      <c r="CI218" s="117"/>
      <c r="CJ218" s="117"/>
      <c r="CK218" s="117"/>
      <c r="CL218" s="117"/>
      <c r="CM218" s="117"/>
      <c r="CN218" s="117"/>
      <c r="CO218" s="117"/>
      <c r="CP218" s="117"/>
      <c r="CQ218" s="117"/>
      <c r="CR218" s="117"/>
      <c r="CS218" s="117"/>
      <c r="CT218" s="117"/>
      <c r="CU218" s="117"/>
      <c r="CV218" s="117"/>
      <c r="CW218" s="117"/>
      <c r="CX218" s="117"/>
      <c r="CY218" s="117"/>
      <c r="CZ218" s="117"/>
      <c r="DA218" s="117"/>
      <c r="DB218" s="117"/>
      <c r="DC218" s="117"/>
      <c r="DD218" s="117"/>
    </row>
    <row r="219" spans="1:108" x14ac:dyDescent="0.2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  <c r="AH219" s="117"/>
      <c r="AI219" s="117"/>
      <c r="AJ219" s="117"/>
      <c r="AK219" s="117"/>
      <c r="AL219" s="117"/>
      <c r="AM219" s="117"/>
      <c r="AN219" s="117"/>
      <c r="AO219" s="117"/>
      <c r="AP219" s="117"/>
      <c r="AQ219" s="117"/>
      <c r="AR219" s="117"/>
      <c r="AS219" s="117"/>
      <c r="AT219" s="117"/>
      <c r="AU219" s="117"/>
      <c r="AV219" s="117"/>
      <c r="AW219" s="117"/>
      <c r="AX219" s="117"/>
      <c r="AY219" s="117"/>
      <c r="AZ219" s="117"/>
      <c r="BA219" s="117"/>
      <c r="BB219" s="117"/>
      <c r="BC219" s="117"/>
      <c r="BD219" s="117"/>
      <c r="BE219" s="117"/>
      <c r="BF219" s="117"/>
      <c r="BG219" s="117"/>
      <c r="BH219" s="117"/>
      <c r="BI219" s="117"/>
      <c r="BJ219" s="117"/>
      <c r="BK219" s="117"/>
      <c r="BL219" s="117"/>
      <c r="BM219" s="117"/>
      <c r="BN219" s="117"/>
      <c r="BO219" s="117"/>
      <c r="BP219" s="117"/>
      <c r="BQ219" s="117"/>
      <c r="BR219" s="117"/>
      <c r="BS219" s="117"/>
      <c r="BT219" s="117"/>
      <c r="BU219" s="117"/>
      <c r="BV219" s="117"/>
      <c r="BW219" s="117"/>
      <c r="BX219" s="117"/>
      <c r="BY219" s="117"/>
      <c r="BZ219" s="117"/>
      <c r="CA219" s="117"/>
      <c r="CB219" s="117"/>
      <c r="CC219" s="117"/>
      <c r="CD219" s="117"/>
      <c r="CE219" s="117"/>
      <c r="CF219" s="117"/>
      <c r="CG219" s="117"/>
      <c r="CH219" s="117"/>
      <c r="CI219" s="117"/>
      <c r="CJ219" s="117"/>
      <c r="CK219" s="117"/>
      <c r="CL219" s="117"/>
      <c r="CM219" s="117"/>
      <c r="CN219" s="117"/>
      <c r="CO219" s="117"/>
      <c r="CP219" s="117"/>
      <c r="CQ219" s="117"/>
      <c r="CR219" s="117"/>
      <c r="CS219" s="117"/>
      <c r="CT219" s="117"/>
      <c r="CU219" s="117"/>
      <c r="CV219" s="117"/>
      <c r="CW219" s="117"/>
      <c r="CX219" s="117"/>
      <c r="CY219" s="117"/>
      <c r="CZ219" s="117"/>
      <c r="DA219" s="117"/>
      <c r="DB219" s="117"/>
      <c r="DC219" s="117"/>
      <c r="DD219" s="117"/>
    </row>
    <row r="220" spans="1:108" x14ac:dyDescent="0.2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7"/>
      <c r="AH220" s="117"/>
      <c r="AI220" s="117"/>
      <c r="AJ220" s="117"/>
      <c r="AK220" s="117"/>
      <c r="AL220" s="117"/>
      <c r="AM220" s="117"/>
      <c r="AN220" s="117"/>
      <c r="AO220" s="117"/>
      <c r="AP220" s="117"/>
      <c r="AQ220" s="117"/>
      <c r="AR220" s="117"/>
      <c r="AS220" s="117"/>
      <c r="AT220" s="117"/>
      <c r="AU220" s="117"/>
      <c r="AV220" s="117"/>
      <c r="AW220" s="117"/>
      <c r="AX220" s="117"/>
      <c r="AY220" s="117"/>
      <c r="AZ220" s="117"/>
      <c r="BA220" s="117"/>
      <c r="BB220" s="117"/>
      <c r="BC220" s="117"/>
      <c r="BD220" s="117"/>
      <c r="BE220" s="117"/>
      <c r="BF220" s="117"/>
      <c r="BG220" s="117"/>
      <c r="BH220" s="117"/>
      <c r="BI220" s="117"/>
      <c r="BJ220" s="117"/>
      <c r="BK220" s="117"/>
      <c r="BL220" s="117"/>
      <c r="BM220" s="117"/>
      <c r="BN220" s="117"/>
      <c r="BO220" s="117"/>
      <c r="BP220" s="117"/>
      <c r="BQ220" s="117"/>
      <c r="BR220" s="117"/>
      <c r="BS220" s="117"/>
      <c r="BT220" s="117"/>
      <c r="BU220" s="117"/>
      <c r="BV220" s="117"/>
      <c r="BW220" s="117"/>
      <c r="BX220" s="117"/>
      <c r="BY220" s="117"/>
      <c r="BZ220" s="117"/>
      <c r="CA220" s="117"/>
      <c r="CB220" s="117"/>
      <c r="CC220" s="117"/>
      <c r="CD220" s="117"/>
      <c r="CE220" s="117"/>
      <c r="CF220" s="117"/>
      <c r="CG220" s="117"/>
      <c r="CH220" s="117"/>
      <c r="CI220" s="117"/>
      <c r="CJ220" s="117"/>
      <c r="CK220" s="117"/>
      <c r="CL220" s="117"/>
      <c r="CM220" s="117"/>
      <c r="CN220" s="117"/>
      <c r="CO220" s="117"/>
      <c r="CP220" s="117"/>
      <c r="CQ220" s="117"/>
      <c r="CR220" s="117"/>
      <c r="CS220" s="117"/>
      <c r="CT220" s="117"/>
      <c r="CU220" s="117"/>
      <c r="CV220" s="117"/>
      <c r="CW220" s="117"/>
      <c r="CX220" s="117"/>
      <c r="CY220" s="117"/>
      <c r="CZ220" s="117"/>
      <c r="DA220" s="117"/>
      <c r="DB220" s="117"/>
      <c r="DC220" s="117"/>
      <c r="DD220" s="117"/>
    </row>
    <row r="221" spans="1:108" x14ac:dyDescent="0.2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17"/>
      <c r="BC221" s="117"/>
      <c r="BD221" s="117"/>
      <c r="BE221" s="117"/>
      <c r="BF221" s="117"/>
      <c r="BG221" s="117"/>
      <c r="BH221" s="117"/>
      <c r="BI221" s="117"/>
      <c r="BJ221" s="117"/>
      <c r="BK221" s="117"/>
      <c r="BL221" s="117"/>
      <c r="BM221" s="117"/>
      <c r="BN221" s="117"/>
      <c r="BO221" s="117"/>
      <c r="BP221" s="117"/>
      <c r="BQ221" s="117"/>
      <c r="BR221" s="117"/>
      <c r="BS221" s="117"/>
      <c r="BT221" s="117"/>
      <c r="BU221" s="117"/>
      <c r="BV221" s="117"/>
      <c r="BW221" s="117"/>
      <c r="BX221" s="117"/>
      <c r="BY221" s="117"/>
      <c r="BZ221" s="117"/>
      <c r="CA221" s="117"/>
      <c r="CB221" s="117"/>
      <c r="CC221" s="117"/>
      <c r="CD221" s="117"/>
      <c r="CE221" s="117"/>
      <c r="CF221" s="117"/>
      <c r="CG221" s="117"/>
      <c r="CH221" s="117"/>
      <c r="CI221" s="117"/>
      <c r="CJ221" s="117"/>
      <c r="CK221" s="117"/>
      <c r="CL221" s="117"/>
      <c r="CM221" s="117"/>
      <c r="CN221" s="117"/>
      <c r="CO221" s="117"/>
      <c r="CP221" s="117"/>
      <c r="CQ221" s="117"/>
      <c r="CR221" s="117"/>
      <c r="CS221" s="117"/>
      <c r="CT221" s="117"/>
      <c r="CU221" s="117"/>
      <c r="CV221" s="117"/>
      <c r="CW221" s="117"/>
      <c r="CX221" s="117"/>
      <c r="CY221" s="117"/>
      <c r="CZ221" s="117"/>
      <c r="DA221" s="117"/>
      <c r="DB221" s="117"/>
      <c r="DC221" s="117"/>
      <c r="DD221" s="117"/>
    </row>
    <row r="222" spans="1:108" x14ac:dyDescent="0.2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  <c r="AA222" s="117"/>
      <c r="AB222" s="117"/>
      <c r="AC222" s="117"/>
      <c r="AD222" s="117"/>
      <c r="AE222" s="117"/>
      <c r="AF222" s="117"/>
      <c r="AG222" s="117"/>
      <c r="AH222" s="117"/>
      <c r="AI222" s="117"/>
      <c r="AJ222" s="117"/>
      <c r="AK222" s="117"/>
      <c r="AL222" s="117"/>
      <c r="AM222" s="117"/>
      <c r="AN222" s="117"/>
      <c r="AO222" s="117"/>
      <c r="AP222" s="117"/>
      <c r="AQ222" s="117"/>
      <c r="AR222" s="117"/>
      <c r="AS222" s="117"/>
      <c r="AT222" s="117"/>
      <c r="AU222" s="117"/>
      <c r="AV222" s="117"/>
      <c r="AW222" s="117"/>
      <c r="AX222" s="117"/>
      <c r="AY222" s="117"/>
      <c r="AZ222" s="117"/>
      <c r="BA222" s="117"/>
      <c r="BB222" s="117"/>
      <c r="BC222" s="117"/>
      <c r="BD222" s="117"/>
      <c r="BE222" s="117"/>
      <c r="BF222" s="117"/>
      <c r="BG222" s="117"/>
      <c r="BH222" s="117"/>
      <c r="BI222" s="117"/>
      <c r="BJ222" s="117"/>
      <c r="BK222" s="117"/>
      <c r="BL222" s="117"/>
      <c r="BM222" s="117"/>
      <c r="BN222" s="117"/>
      <c r="BO222" s="117"/>
      <c r="BP222" s="117"/>
      <c r="BQ222" s="117"/>
      <c r="BR222" s="117"/>
      <c r="BS222" s="117"/>
      <c r="BT222" s="117"/>
      <c r="BU222" s="117"/>
      <c r="BV222" s="117"/>
      <c r="BW222" s="117"/>
      <c r="BX222" s="117"/>
      <c r="BY222" s="117"/>
      <c r="BZ222" s="117"/>
      <c r="CA222" s="117"/>
      <c r="CB222" s="117"/>
      <c r="CC222" s="117"/>
      <c r="CD222" s="117"/>
      <c r="CE222" s="117"/>
      <c r="CF222" s="117"/>
      <c r="CG222" s="117"/>
      <c r="CH222" s="117"/>
      <c r="CI222" s="117"/>
      <c r="CJ222" s="117"/>
      <c r="CK222" s="117"/>
      <c r="CL222" s="117"/>
      <c r="CM222" s="117"/>
      <c r="CN222" s="117"/>
      <c r="CO222" s="117"/>
      <c r="CP222" s="117"/>
      <c r="CQ222" s="117"/>
      <c r="CR222" s="117"/>
      <c r="CS222" s="117"/>
      <c r="CT222" s="117"/>
      <c r="CU222" s="117"/>
      <c r="CV222" s="117"/>
      <c r="CW222" s="117"/>
      <c r="CX222" s="117"/>
      <c r="CY222" s="117"/>
      <c r="CZ222" s="117"/>
      <c r="DA222" s="117"/>
      <c r="DB222" s="117"/>
      <c r="DC222" s="117"/>
      <c r="DD222" s="117"/>
    </row>
    <row r="223" spans="1:108" x14ac:dyDescent="0.2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  <c r="AA223" s="117"/>
      <c r="AB223" s="117"/>
      <c r="AC223" s="117"/>
      <c r="AD223" s="117"/>
      <c r="AE223" s="117"/>
      <c r="AF223" s="117"/>
      <c r="AG223" s="117"/>
      <c r="AH223" s="117"/>
      <c r="AI223" s="117"/>
      <c r="AJ223" s="117"/>
      <c r="AK223" s="117"/>
      <c r="AL223" s="117"/>
      <c r="AM223" s="117"/>
      <c r="AN223" s="117"/>
      <c r="AO223" s="117"/>
      <c r="AP223" s="117"/>
      <c r="AQ223" s="117"/>
      <c r="AR223" s="117"/>
      <c r="AS223" s="117"/>
      <c r="AT223" s="117"/>
      <c r="AU223" s="117"/>
      <c r="AV223" s="117"/>
      <c r="AW223" s="117"/>
      <c r="AX223" s="117"/>
      <c r="AY223" s="117"/>
      <c r="AZ223" s="117"/>
      <c r="BA223" s="117"/>
      <c r="BB223" s="117"/>
      <c r="BC223" s="117"/>
      <c r="BD223" s="117"/>
      <c r="BE223" s="117"/>
      <c r="BF223" s="117"/>
      <c r="BG223" s="117"/>
      <c r="BH223" s="117"/>
      <c r="BI223" s="117"/>
      <c r="BJ223" s="117"/>
      <c r="BK223" s="117"/>
      <c r="BL223" s="117"/>
      <c r="BM223" s="117"/>
      <c r="BN223" s="117"/>
      <c r="BO223" s="117"/>
      <c r="BP223" s="117"/>
      <c r="BQ223" s="117"/>
      <c r="BR223" s="117"/>
      <c r="BS223" s="117"/>
      <c r="BT223" s="117"/>
      <c r="BU223" s="117"/>
      <c r="BV223" s="117"/>
      <c r="BW223" s="117"/>
      <c r="BX223" s="117"/>
      <c r="BY223" s="117"/>
      <c r="BZ223" s="117"/>
      <c r="CA223" s="117"/>
      <c r="CB223" s="117"/>
      <c r="CC223" s="117"/>
      <c r="CD223" s="117"/>
      <c r="CE223" s="117"/>
      <c r="CF223" s="117"/>
      <c r="CG223" s="117"/>
      <c r="CH223" s="117"/>
      <c r="CI223" s="117"/>
      <c r="CJ223" s="117"/>
      <c r="CK223" s="117"/>
      <c r="CL223" s="117"/>
      <c r="CM223" s="117"/>
      <c r="CN223" s="117"/>
      <c r="CO223" s="117"/>
      <c r="CP223" s="117"/>
      <c r="CQ223" s="117"/>
      <c r="CR223" s="117"/>
      <c r="CS223" s="117"/>
      <c r="CT223" s="117"/>
      <c r="CU223" s="117"/>
      <c r="CV223" s="117"/>
      <c r="CW223" s="117"/>
      <c r="CX223" s="117"/>
      <c r="CY223" s="117"/>
      <c r="CZ223" s="117"/>
      <c r="DA223" s="117"/>
      <c r="DB223" s="117"/>
      <c r="DC223" s="117"/>
      <c r="DD223" s="117"/>
    </row>
    <row r="224" spans="1:108" x14ac:dyDescent="0.2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  <c r="AA224" s="117"/>
      <c r="AB224" s="117"/>
      <c r="AC224" s="117"/>
      <c r="AD224" s="117"/>
      <c r="AE224" s="117"/>
      <c r="AF224" s="117"/>
      <c r="AG224" s="117"/>
      <c r="AH224" s="117"/>
      <c r="AI224" s="117"/>
      <c r="AJ224" s="117"/>
      <c r="AK224" s="117"/>
      <c r="AL224" s="117"/>
      <c r="AM224" s="117"/>
      <c r="AN224" s="117"/>
      <c r="AO224" s="117"/>
      <c r="AP224" s="117"/>
      <c r="AQ224" s="117"/>
      <c r="AR224" s="117"/>
      <c r="AS224" s="117"/>
      <c r="AT224" s="117"/>
      <c r="AU224" s="117"/>
      <c r="AV224" s="117"/>
      <c r="AW224" s="117"/>
      <c r="AX224" s="117"/>
      <c r="AY224" s="117"/>
      <c r="AZ224" s="117"/>
      <c r="BA224" s="117"/>
      <c r="BB224" s="117"/>
      <c r="BC224" s="117"/>
      <c r="BD224" s="117"/>
      <c r="BE224" s="117"/>
      <c r="BF224" s="117"/>
      <c r="BG224" s="117"/>
      <c r="BH224" s="117"/>
      <c r="BI224" s="117"/>
      <c r="BJ224" s="117"/>
      <c r="BK224" s="117"/>
      <c r="BL224" s="117"/>
      <c r="BM224" s="117"/>
      <c r="BN224" s="117"/>
      <c r="BO224" s="117"/>
      <c r="BP224" s="117"/>
      <c r="BQ224" s="117"/>
      <c r="BR224" s="117"/>
      <c r="BS224" s="117"/>
      <c r="BT224" s="117"/>
      <c r="BU224" s="117"/>
      <c r="BV224" s="117"/>
      <c r="BW224" s="117"/>
      <c r="BX224" s="117"/>
      <c r="BY224" s="117"/>
      <c r="BZ224" s="117"/>
      <c r="CA224" s="117"/>
      <c r="CB224" s="117"/>
      <c r="CC224" s="117"/>
      <c r="CD224" s="117"/>
      <c r="CE224" s="117"/>
      <c r="CF224" s="117"/>
      <c r="CG224" s="117"/>
      <c r="CH224" s="117"/>
      <c r="CI224" s="117"/>
      <c r="CJ224" s="117"/>
      <c r="CK224" s="117"/>
      <c r="CL224" s="117"/>
      <c r="CM224" s="117"/>
      <c r="CN224" s="117"/>
      <c r="CO224" s="117"/>
      <c r="CP224" s="117"/>
      <c r="CQ224" s="117"/>
      <c r="CR224" s="117"/>
      <c r="CS224" s="117"/>
      <c r="CT224" s="117"/>
      <c r="CU224" s="117"/>
      <c r="CV224" s="117"/>
      <c r="CW224" s="117"/>
      <c r="CX224" s="117"/>
      <c r="CY224" s="117"/>
      <c r="CZ224" s="117"/>
      <c r="DA224" s="117"/>
      <c r="DB224" s="117"/>
      <c r="DC224" s="117"/>
      <c r="DD224" s="117"/>
    </row>
    <row r="225" spans="1:108" x14ac:dyDescent="0.2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  <c r="AA225" s="117"/>
      <c r="AB225" s="117"/>
      <c r="AC225" s="117"/>
      <c r="AD225" s="117"/>
      <c r="AE225" s="117"/>
      <c r="AF225" s="117"/>
      <c r="AG225" s="117"/>
      <c r="AH225" s="117"/>
      <c r="AI225" s="117"/>
      <c r="AJ225" s="117"/>
      <c r="AK225" s="117"/>
      <c r="AL225" s="117"/>
      <c r="AM225" s="117"/>
      <c r="AN225" s="117"/>
      <c r="AO225" s="117"/>
      <c r="AP225" s="117"/>
      <c r="AQ225" s="117"/>
      <c r="AR225" s="117"/>
      <c r="AS225" s="117"/>
      <c r="AT225" s="117"/>
      <c r="AU225" s="117"/>
      <c r="AV225" s="117"/>
      <c r="AW225" s="117"/>
      <c r="AX225" s="117"/>
      <c r="AY225" s="117"/>
      <c r="AZ225" s="117"/>
      <c r="BA225" s="117"/>
      <c r="BB225" s="117"/>
      <c r="BC225" s="117"/>
      <c r="BD225" s="117"/>
      <c r="BE225" s="117"/>
      <c r="BF225" s="117"/>
      <c r="BG225" s="117"/>
      <c r="BH225" s="117"/>
      <c r="BI225" s="117"/>
      <c r="BJ225" s="117"/>
      <c r="BK225" s="117"/>
      <c r="BL225" s="117"/>
      <c r="BM225" s="117"/>
      <c r="BN225" s="117"/>
      <c r="BO225" s="117"/>
      <c r="BP225" s="117"/>
      <c r="BQ225" s="117"/>
      <c r="BR225" s="117"/>
      <c r="BS225" s="117"/>
      <c r="BT225" s="117"/>
      <c r="BU225" s="117"/>
      <c r="BV225" s="117"/>
      <c r="BW225" s="117"/>
      <c r="BX225" s="117"/>
      <c r="BY225" s="117"/>
      <c r="BZ225" s="117"/>
      <c r="CA225" s="117"/>
      <c r="CB225" s="117"/>
      <c r="CC225" s="117"/>
      <c r="CD225" s="117"/>
      <c r="CE225" s="117"/>
      <c r="CF225" s="117"/>
      <c r="CG225" s="117"/>
      <c r="CH225" s="117"/>
      <c r="CI225" s="117"/>
      <c r="CJ225" s="117"/>
      <c r="CK225" s="117"/>
      <c r="CL225" s="117"/>
      <c r="CM225" s="117"/>
      <c r="CN225" s="117"/>
      <c r="CO225" s="117"/>
      <c r="CP225" s="117"/>
      <c r="CQ225" s="117"/>
      <c r="CR225" s="117"/>
      <c r="CS225" s="117"/>
      <c r="CT225" s="117"/>
      <c r="CU225" s="117"/>
      <c r="CV225" s="117"/>
      <c r="CW225" s="117"/>
      <c r="CX225" s="117"/>
      <c r="CY225" s="117"/>
      <c r="CZ225" s="117"/>
      <c r="DA225" s="117"/>
      <c r="DB225" s="117"/>
      <c r="DC225" s="117"/>
      <c r="DD225" s="117"/>
    </row>
    <row r="226" spans="1:108" x14ac:dyDescent="0.2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  <c r="AA226" s="117"/>
      <c r="AB226" s="117"/>
      <c r="AC226" s="117"/>
      <c r="AD226" s="117"/>
      <c r="AE226" s="117"/>
      <c r="AF226" s="117"/>
      <c r="AG226" s="117"/>
      <c r="AH226" s="117"/>
      <c r="AI226" s="117"/>
      <c r="AJ226" s="117"/>
      <c r="AK226" s="117"/>
      <c r="AL226" s="117"/>
      <c r="AM226" s="117"/>
      <c r="AN226" s="117"/>
      <c r="AO226" s="117"/>
      <c r="AP226" s="117"/>
      <c r="AQ226" s="117"/>
      <c r="AR226" s="117"/>
      <c r="AS226" s="117"/>
      <c r="AT226" s="117"/>
      <c r="AU226" s="117"/>
      <c r="AV226" s="117"/>
      <c r="AW226" s="117"/>
      <c r="AX226" s="117"/>
      <c r="AY226" s="117"/>
      <c r="AZ226" s="117"/>
      <c r="BA226" s="117"/>
      <c r="BB226" s="117"/>
      <c r="BC226" s="117"/>
      <c r="BD226" s="117"/>
      <c r="BE226" s="117"/>
      <c r="BF226" s="117"/>
      <c r="BG226" s="117"/>
      <c r="BH226" s="117"/>
      <c r="BI226" s="117"/>
      <c r="BJ226" s="117"/>
      <c r="BK226" s="117"/>
      <c r="BL226" s="117"/>
      <c r="BM226" s="117"/>
      <c r="BN226" s="117"/>
      <c r="BO226" s="117"/>
      <c r="BP226" s="117"/>
      <c r="BQ226" s="117"/>
      <c r="BR226" s="117"/>
      <c r="BS226" s="117"/>
      <c r="BT226" s="117"/>
      <c r="BU226" s="117"/>
      <c r="BV226" s="117"/>
      <c r="BW226" s="117"/>
      <c r="BX226" s="117"/>
      <c r="BY226" s="117"/>
      <c r="BZ226" s="117"/>
      <c r="CA226" s="117"/>
      <c r="CB226" s="117"/>
      <c r="CC226" s="117"/>
      <c r="CD226" s="117"/>
      <c r="CE226" s="117"/>
      <c r="CF226" s="117"/>
      <c r="CG226" s="117"/>
      <c r="CH226" s="117"/>
      <c r="CI226" s="117"/>
      <c r="CJ226" s="117"/>
      <c r="CK226" s="117"/>
      <c r="CL226" s="117"/>
      <c r="CM226" s="117"/>
      <c r="CN226" s="117"/>
      <c r="CO226" s="117"/>
      <c r="CP226" s="117"/>
      <c r="CQ226" s="117"/>
      <c r="CR226" s="117"/>
      <c r="CS226" s="117"/>
      <c r="CT226" s="117"/>
      <c r="CU226" s="117"/>
      <c r="CV226" s="117"/>
      <c r="CW226" s="117"/>
      <c r="CX226" s="117"/>
      <c r="CY226" s="117"/>
      <c r="CZ226" s="117"/>
      <c r="DA226" s="117"/>
      <c r="DB226" s="117"/>
      <c r="DC226" s="117"/>
      <c r="DD226" s="117"/>
    </row>
    <row r="227" spans="1:108" x14ac:dyDescent="0.2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  <c r="AA227" s="117"/>
      <c r="AB227" s="117"/>
      <c r="AC227" s="117"/>
      <c r="AD227" s="117"/>
      <c r="AE227" s="117"/>
      <c r="AF227" s="117"/>
      <c r="AG227" s="117"/>
      <c r="AH227" s="117"/>
      <c r="AI227" s="117"/>
      <c r="AJ227" s="117"/>
      <c r="AK227" s="117"/>
      <c r="AL227" s="117"/>
      <c r="AM227" s="117"/>
      <c r="AN227" s="117"/>
      <c r="AO227" s="117"/>
      <c r="AP227" s="117"/>
      <c r="AQ227" s="117"/>
      <c r="AR227" s="117"/>
      <c r="AS227" s="117"/>
      <c r="AT227" s="117"/>
      <c r="AU227" s="117"/>
      <c r="AV227" s="117"/>
      <c r="AW227" s="117"/>
      <c r="AX227" s="117"/>
      <c r="AY227" s="117"/>
      <c r="AZ227" s="117"/>
      <c r="BA227" s="117"/>
      <c r="BB227" s="117"/>
      <c r="BC227" s="117"/>
      <c r="BD227" s="117"/>
      <c r="BE227" s="117"/>
      <c r="BF227" s="117"/>
      <c r="BG227" s="117"/>
      <c r="BH227" s="117"/>
      <c r="BI227" s="117"/>
      <c r="BJ227" s="117"/>
      <c r="BK227" s="117"/>
      <c r="BL227" s="117"/>
      <c r="BM227" s="117"/>
      <c r="BN227" s="117"/>
      <c r="BO227" s="117"/>
      <c r="BP227" s="117"/>
      <c r="BQ227" s="117"/>
      <c r="BR227" s="117"/>
      <c r="BS227" s="117"/>
      <c r="BT227" s="117"/>
      <c r="BU227" s="117"/>
      <c r="BV227" s="117"/>
      <c r="BW227" s="117"/>
      <c r="BX227" s="117"/>
      <c r="BY227" s="117"/>
      <c r="BZ227" s="117"/>
      <c r="CA227" s="117"/>
      <c r="CB227" s="117"/>
      <c r="CC227" s="117"/>
      <c r="CD227" s="117"/>
      <c r="CE227" s="117"/>
      <c r="CF227" s="117"/>
      <c r="CG227" s="117"/>
      <c r="CH227" s="117"/>
      <c r="CI227" s="117"/>
      <c r="CJ227" s="117"/>
      <c r="CK227" s="117"/>
      <c r="CL227" s="117"/>
      <c r="CM227" s="117"/>
      <c r="CN227" s="117"/>
      <c r="CO227" s="117"/>
      <c r="CP227" s="117"/>
      <c r="CQ227" s="117"/>
      <c r="CR227" s="117"/>
      <c r="CS227" s="117"/>
      <c r="CT227" s="117"/>
      <c r="CU227" s="117"/>
      <c r="CV227" s="117"/>
      <c r="CW227" s="117"/>
      <c r="CX227" s="117"/>
      <c r="CY227" s="117"/>
      <c r="CZ227" s="117"/>
      <c r="DA227" s="117"/>
      <c r="DB227" s="117"/>
      <c r="DC227" s="117"/>
      <c r="DD227" s="117"/>
    </row>
    <row r="228" spans="1:108" x14ac:dyDescent="0.2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  <c r="AH228" s="117"/>
      <c r="AI228" s="117"/>
      <c r="AJ228" s="117"/>
      <c r="AK228" s="117"/>
      <c r="AL228" s="117"/>
      <c r="AM228" s="117"/>
      <c r="AN228" s="117"/>
      <c r="AO228" s="117"/>
      <c r="AP228" s="117"/>
      <c r="AQ228" s="117"/>
      <c r="AR228" s="117"/>
      <c r="AS228" s="117"/>
      <c r="AT228" s="117"/>
      <c r="AU228" s="117"/>
      <c r="AV228" s="117"/>
      <c r="AW228" s="117"/>
      <c r="AX228" s="117"/>
      <c r="AY228" s="117"/>
      <c r="AZ228" s="117"/>
      <c r="BA228" s="117"/>
      <c r="BB228" s="117"/>
      <c r="BC228" s="117"/>
      <c r="BD228" s="117"/>
      <c r="BE228" s="117"/>
      <c r="BF228" s="117"/>
      <c r="BG228" s="117"/>
      <c r="BH228" s="117"/>
      <c r="BI228" s="117"/>
      <c r="BJ228" s="117"/>
      <c r="BK228" s="117"/>
      <c r="BL228" s="117"/>
      <c r="BM228" s="117"/>
      <c r="BN228" s="117"/>
      <c r="BO228" s="117"/>
      <c r="BP228" s="117"/>
      <c r="BQ228" s="117"/>
      <c r="BR228" s="117"/>
      <c r="BS228" s="117"/>
      <c r="BT228" s="117"/>
      <c r="BU228" s="117"/>
      <c r="BV228" s="117"/>
      <c r="BW228" s="117"/>
      <c r="BX228" s="117"/>
      <c r="BY228" s="117"/>
      <c r="BZ228" s="117"/>
      <c r="CA228" s="117"/>
      <c r="CB228" s="117"/>
      <c r="CC228" s="117"/>
      <c r="CD228" s="117"/>
      <c r="CE228" s="117"/>
      <c r="CF228" s="117"/>
      <c r="CG228" s="117"/>
      <c r="CH228" s="117"/>
      <c r="CI228" s="117"/>
      <c r="CJ228" s="117"/>
      <c r="CK228" s="117"/>
      <c r="CL228" s="117"/>
      <c r="CM228" s="117"/>
      <c r="CN228" s="117"/>
      <c r="CO228" s="117"/>
      <c r="CP228" s="117"/>
      <c r="CQ228" s="117"/>
      <c r="CR228" s="117"/>
      <c r="CS228" s="117"/>
      <c r="CT228" s="117"/>
      <c r="CU228" s="117"/>
      <c r="CV228" s="117"/>
      <c r="CW228" s="117"/>
      <c r="CX228" s="117"/>
      <c r="CY228" s="117"/>
      <c r="CZ228" s="117"/>
      <c r="DA228" s="117"/>
      <c r="DB228" s="117"/>
      <c r="DC228" s="117"/>
      <c r="DD228" s="117"/>
    </row>
    <row r="229" spans="1:108" x14ac:dyDescent="0.2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  <c r="AA229" s="117"/>
      <c r="AB229" s="117"/>
      <c r="AC229" s="117"/>
      <c r="AD229" s="117"/>
      <c r="AE229" s="117"/>
      <c r="AF229" s="117"/>
      <c r="AG229" s="117"/>
      <c r="AH229" s="117"/>
      <c r="AI229" s="117"/>
      <c r="AJ229" s="117"/>
      <c r="AK229" s="117"/>
      <c r="AL229" s="117"/>
      <c r="AM229" s="117"/>
      <c r="AN229" s="117"/>
      <c r="AO229" s="117"/>
      <c r="AP229" s="117"/>
      <c r="AQ229" s="117"/>
      <c r="AR229" s="117"/>
      <c r="AS229" s="117"/>
      <c r="AT229" s="117"/>
      <c r="AU229" s="117"/>
      <c r="AV229" s="117"/>
      <c r="AW229" s="117"/>
      <c r="AX229" s="117"/>
      <c r="AY229" s="117"/>
      <c r="AZ229" s="117"/>
      <c r="BA229" s="117"/>
      <c r="BB229" s="117"/>
      <c r="BC229" s="117"/>
      <c r="BD229" s="117"/>
      <c r="BE229" s="117"/>
      <c r="BF229" s="117"/>
      <c r="BG229" s="117"/>
      <c r="BH229" s="117"/>
      <c r="BI229" s="117"/>
      <c r="BJ229" s="117"/>
      <c r="BK229" s="117"/>
      <c r="BL229" s="117"/>
      <c r="BM229" s="117"/>
      <c r="BN229" s="117"/>
      <c r="BO229" s="117"/>
      <c r="BP229" s="117"/>
      <c r="BQ229" s="117"/>
      <c r="BR229" s="117"/>
      <c r="BS229" s="117"/>
      <c r="BT229" s="117"/>
      <c r="BU229" s="117"/>
      <c r="BV229" s="117"/>
      <c r="BW229" s="117"/>
      <c r="BX229" s="117"/>
      <c r="BY229" s="117"/>
      <c r="BZ229" s="117"/>
      <c r="CA229" s="117"/>
      <c r="CB229" s="117"/>
      <c r="CC229" s="117"/>
      <c r="CD229" s="117"/>
      <c r="CE229" s="117"/>
      <c r="CF229" s="117"/>
      <c r="CG229" s="117"/>
      <c r="CH229" s="117"/>
      <c r="CI229" s="117"/>
      <c r="CJ229" s="117"/>
      <c r="CK229" s="117"/>
      <c r="CL229" s="117"/>
      <c r="CM229" s="117"/>
      <c r="CN229" s="117"/>
      <c r="CO229" s="117"/>
      <c r="CP229" s="117"/>
      <c r="CQ229" s="117"/>
      <c r="CR229" s="117"/>
      <c r="CS229" s="117"/>
      <c r="CT229" s="117"/>
      <c r="CU229" s="117"/>
      <c r="CV229" s="117"/>
      <c r="CW229" s="117"/>
      <c r="CX229" s="117"/>
      <c r="CY229" s="117"/>
      <c r="CZ229" s="117"/>
      <c r="DA229" s="117"/>
      <c r="DB229" s="117"/>
      <c r="DC229" s="117"/>
      <c r="DD229" s="117"/>
    </row>
    <row r="230" spans="1:108" x14ac:dyDescent="0.2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  <c r="AA230" s="117"/>
      <c r="AB230" s="117"/>
      <c r="AC230" s="117"/>
      <c r="AD230" s="117"/>
      <c r="AE230" s="117"/>
      <c r="AF230" s="117"/>
      <c r="AG230" s="117"/>
      <c r="AH230" s="117"/>
      <c r="AI230" s="117"/>
      <c r="AJ230" s="117"/>
      <c r="AK230" s="117"/>
      <c r="AL230" s="117"/>
      <c r="AM230" s="117"/>
      <c r="AN230" s="117"/>
      <c r="AO230" s="117"/>
      <c r="AP230" s="117"/>
      <c r="AQ230" s="117"/>
      <c r="AR230" s="117"/>
      <c r="AS230" s="117"/>
      <c r="AT230" s="117"/>
      <c r="AU230" s="117"/>
      <c r="AV230" s="117"/>
      <c r="AW230" s="117"/>
      <c r="AX230" s="117"/>
      <c r="AY230" s="117"/>
      <c r="AZ230" s="117"/>
      <c r="BA230" s="117"/>
      <c r="BB230" s="117"/>
      <c r="BC230" s="117"/>
      <c r="BD230" s="117"/>
      <c r="BE230" s="117"/>
      <c r="BF230" s="117"/>
      <c r="BG230" s="117"/>
      <c r="BH230" s="117"/>
      <c r="BI230" s="117"/>
      <c r="BJ230" s="117"/>
      <c r="BK230" s="117"/>
      <c r="BL230" s="117"/>
      <c r="BM230" s="117"/>
      <c r="BN230" s="117"/>
      <c r="BO230" s="117"/>
      <c r="BP230" s="117"/>
      <c r="BQ230" s="117"/>
      <c r="BR230" s="117"/>
      <c r="BS230" s="117"/>
      <c r="BT230" s="117"/>
      <c r="BU230" s="117"/>
      <c r="BV230" s="117"/>
      <c r="BW230" s="117"/>
      <c r="BX230" s="117"/>
      <c r="BY230" s="117"/>
      <c r="BZ230" s="117"/>
      <c r="CA230" s="117"/>
      <c r="CB230" s="117"/>
      <c r="CC230" s="117"/>
      <c r="CD230" s="117"/>
      <c r="CE230" s="117"/>
      <c r="CF230" s="117"/>
      <c r="CG230" s="117"/>
      <c r="CH230" s="117"/>
      <c r="CI230" s="117"/>
      <c r="CJ230" s="117"/>
      <c r="CK230" s="117"/>
      <c r="CL230" s="117"/>
      <c r="CM230" s="117"/>
      <c r="CN230" s="117"/>
      <c r="CO230" s="117"/>
      <c r="CP230" s="117"/>
      <c r="CQ230" s="117"/>
      <c r="CR230" s="117"/>
      <c r="CS230" s="117"/>
      <c r="CT230" s="117"/>
      <c r="CU230" s="117"/>
      <c r="CV230" s="117"/>
      <c r="CW230" s="117"/>
      <c r="CX230" s="117"/>
      <c r="CY230" s="117"/>
      <c r="CZ230" s="117"/>
      <c r="DA230" s="117"/>
      <c r="DB230" s="117"/>
      <c r="DC230" s="117"/>
      <c r="DD230" s="117"/>
    </row>
    <row r="231" spans="1:108" x14ac:dyDescent="0.2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  <c r="AA231" s="117"/>
      <c r="AB231" s="117"/>
      <c r="AC231" s="117"/>
      <c r="AD231" s="117"/>
      <c r="AE231" s="117"/>
      <c r="AF231" s="117"/>
      <c r="AG231" s="117"/>
      <c r="AH231" s="117"/>
      <c r="AI231" s="117"/>
      <c r="AJ231" s="117"/>
      <c r="AK231" s="117"/>
      <c r="AL231" s="117"/>
      <c r="AM231" s="117"/>
      <c r="AN231" s="117"/>
      <c r="AO231" s="117"/>
      <c r="AP231" s="117"/>
      <c r="AQ231" s="117"/>
      <c r="AR231" s="117"/>
      <c r="AS231" s="117"/>
      <c r="AT231" s="117"/>
      <c r="AU231" s="117"/>
      <c r="AV231" s="117"/>
      <c r="AW231" s="117"/>
      <c r="AX231" s="117"/>
      <c r="AY231" s="117"/>
      <c r="AZ231" s="117"/>
      <c r="BA231" s="117"/>
      <c r="BB231" s="117"/>
      <c r="BC231" s="117"/>
      <c r="BD231" s="117"/>
      <c r="BE231" s="117"/>
      <c r="BF231" s="117"/>
      <c r="BG231" s="117"/>
      <c r="BH231" s="117"/>
      <c r="BI231" s="117"/>
      <c r="BJ231" s="117"/>
      <c r="BK231" s="117"/>
      <c r="BL231" s="117"/>
      <c r="BM231" s="117"/>
      <c r="BN231" s="117"/>
      <c r="BO231" s="117"/>
      <c r="BP231" s="117"/>
      <c r="BQ231" s="117"/>
      <c r="BR231" s="117"/>
      <c r="BS231" s="117"/>
      <c r="BT231" s="117"/>
      <c r="BU231" s="117"/>
      <c r="BV231" s="117"/>
      <c r="BW231" s="117"/>
      <c r="BX231" s="117"/>
      <c r="BY231" s="117"/>
      <c r="BZ231" s="117"/>
      <c r="CA231" s="117"/>
      <c r="CB231" s="117"/>
      <c r="CC231" s="117"/>
      <c r="CD231" s="117"/>
      <c r="CE231" s="117"/>
      <c r="CF231" s="117"/>
      <c r="CG231" s="117"/>
      <c r="CH231" s="117"/>
      <c r="CI231" s="117"/>
      <c r="CJ231" s="117"/>
      <c r="CK231" s="117"/>
      <c r="CL231" s="117"/>
      <c r="CM231" s="117"/>
      <c r="CN231" s="117"/>
      <c r="CO231" s="117"/>
      <c r="CP231" s="117"/>
      <c r="CQ231" s="117"/>
      <c r="CR231" s="117"/>
      <c r="CS231" s="117"/>
      <c r="CT231" s="117"/>
      <c r="CU231" s="117"/>
      <c r="CV231" s="117"/>
      <c r="CW231" s="117"/>
      <c r="CX231" s="117"/>
      <c r="CY231" s="117"/>
      <c r="CZ231" s="117"/>
      <c r="DA231" s="117"/>
      <c r="DB231" s="117"/>
      <c r="DC231" s="117"/>
      <c r="DD231" s="117"/>
    </row>
    <row r="232" spans="1:108" x14ac:dyDescent="0.2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  <c r="AA232" s="117"/>
      <c r="AB232" s="117"/>
      <c r="AC232" s="117"/>
      <c r="AD232" s="117"/>
      <c r="AE232" s="117"/>
      <c r="AF232" s="117"/>
      <c r="AG232" s="117"/>
      <c r="AH232" s="117"/>
      <c r="AI232" s="117"/>
      <c r="AJ232" s="117"/>
      <c r="AK232" s="117"/>
      <c r="AL232" s="117"/>
      <c r="AM232" s="117"/>
      <c r="AN232" s="117"/>
      <c r="AO232" s="117"/>
      <c r="AP232" s="117"/>
      <c r="AQ232" s="117"/>
      <c r="AR232" s="117"/>
      <c r="AS232" s="117"/>
      <c r="AT232" s="117"/>
      <c r="AU232" s="117"/>
      <c r="AV232" s="117"/>
      <c r="AW232" s="117"/>
      <c r="AX232" s="117"/>
      <c r="AY232" s="117"/>
      <c r="AZ232" s="117"/>
      <c r="BA232" s="117"/>
      <c r="BB232" s="117"/>
      <c r="BC232" s="117"/>
      <c r="BD232" s="117"/>
      <c r="BE232" s="117"/>
      <c r="BF232" s="117"/>
      <c r="BG232" s="117"/>
      <c r="BH232" s="117"/>
      <c r="BI232" s="117"/>
      <c r="BJ232" s="117"/>
      <c r="BK232" s="117"/>
      <c r="BL232" s="117"/>
      <c r="BM232" s="117"/>
      <c r="BN232" s="117"/>
      <c r="BO232" s="117"/>
      <c r="BP232" s="117"/>
      <c r="BQ232" s="117"/>
      <c r="BR232" s="117"/>
      <c r="BS232" s="117"/>
      <c r="BT232" s="117"/>
      <c r="BU232" s="117"/>
      <c r="BV232" s="117"/>
      <c r="BW232" s="117"/>
      <c r="BX232" s="117"/>
      <c r="BY232" s="117"/>
      <c r="BZ232" s="117"/>
      <c r="CA232" s="117"/>
      <c r="CB232" s="117"/>
      <c r="CC232" s="117"/>
      <c r="CD232" s="117"/>
      <c r="CE232" s="117"/>
      <c r="CF232" s="117"/>
      <c r="CG232" s="117"/>
      <c r="CH232" s="117"/>
      <c r="CI232" s="117"/>
      <c r="CJ232" s="117"/>
      <c r="CK232" s="117"/>
      <c r="CL232" s="117"/>
      <c r="CM232" s="117"/>
      <c r="CN232" s="117"/>
      <c r="CO232" s="117"/>
      <c r="CP232" s="117"/>
      <c r="CQ232" s="117"/>
      <c r="CR232" s="117"/>
      <c r="CS232" s="117"/>
      <c r="CT232" s="117"/>
      <c r="CU232" s="117"/>
      <c r="CV232" s="117"/>
      <c r="CW232" s="117"/>
      <c r="CX232" s="117"/>
      <c r="CY232" s="117"/>
      <c r="CZ232" s="117"/>
      <c r="DA232" s="117"/>
      <c r="DB232" s="117"/>
      <c r="DC232" s="117"/>
      <c r="DD232" s="117"/>
    </row>
    <row r="233" spans="1:108" x14ac:dyDescent="0.2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  <c r="AA233" s="117"/>
      <c r="AB233" s="117"/>
      <c r="AC233" s="117"/>
      <c r="AD233" s="117"/>
      <c r="AE233" s="117"/>
      <c r="AF233" s="117"/>
      <c r="AG233" s="117"/>
      <c r="AH233" s="117"/>
      <c r="AI233" s="117"/>
      <c r="AJ233" s="117"/>
      <c r="AK233" s="117"/>
      <c r="AL233" s="117"/>
      <c r="AM233" s="117"/>
      <c r="AN233" s="117"/>
      <c r="AO233" s="117"/>
      <c r="AP233" s="117"/>
      <c r="AQ233" s="117"/>
      <c r="AR233" s="117"/>
      <c r="AS233" s="117"/>
      <c r="AT233" s="117"/>
      <c r="AU233" s="117"/>
      <c r="AV233" s="117"/>
      <c r="AW233" s="117"/>
      <c r="AX233" s="117"/>
      <c r="AY233" s="117"/>
      <c r="AZ233" s="117"/>
      <c r="BA233" s="117"/>
      <c r="BB233" s="117"/>
      <c r="BC233" s="117"/>
      <c r="BD233" s="117"/>
      <c r="BE233" s="117"/>
      <c r="BF233" s="117"/>
      <c r="BG233" s="117"/>
      <c r="BH233" s="117"/>
      <c r="BI233" s="117"/>
      <c r="BJ233" s="117"/>
      <c r="BK233" s="117"/>
      <c r="BL233" s="117"/>
      <c r="BM233" s="117"/>
      <c r="BN233" s="117"/>
      <c r="BO233" s="117"/>
      <c r="BP233" s="117"/>
      <c r="BQ233" s="117"/>
      <c r="BR233" s="117"/>
      <c r="BS233" s="117"/>
      <c r="BT233" s="117"/>
      <c r="BU233" s="117"/>
      <c r="BV233" s="117"/>
      <c r="BW233" s="117"/>
      <c r="BX233" s="117"/>
      <c r="BY233" s="117"/>
      <c r="BZ233" s="117"/>
      <c r="CA233" s="117"/>
      <c r="CB233" s="117"/>
      <c r="CC233" s="117"/>
      <c r="CD233" s="117"/>
      <c r="CE233" s="117"/>
      <c r="CF233" s="117"/>
      <c r="CG233" s="117"/>
      <c r="CH233" s="117"/>
      <c r="CI233" s="117"/>
      <c r="CJ233" s="117"/>
      <c r="CK233" s="117"/>
      <c r="CL233" s="117"/>
      <c r="CM233" s="117"/>
      <c r="CN233" s="117"/>
      <c r="CO233" s="117"/>
      <c r="CP233" s="117"/>
      <c r="CQ233" s="117"/>
      <c r="CR233" s="117"/>
      <c r="CS233" s="117"/>
      <c r="CT233" s="117"/>
      <c r="CU233" s="117"/>
      <c r="CV233" s="117"/>
      <c r="CW233" s="117"/>
      <c r="CX233" s="117"/>
      <c r="CY233" s="117"/>
      <c r="CZ233" s="117"/>
      <c r="DA233" s="117"/>
      <c r="DB233" s="117"/>
      <c r="DC233" s="117"/>
      <c r="DD233" s="117"/>
    </row>
    <row r="234" spans="1:108" x14ac:dyDescent="0.2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  <c r="AA234" s="117"/>
      <c r="AB234" s="117"/>
      <c r="AC234" s="117"/>
      <c r="AD234" s="117"/>
      <c r="AE234" s="117"/>
      <c r="AF234" s="117"/>
      <c r="AG234" s="117"/>
      <c r="AH234" s="117"/>
      <c r="AI234" s="117"/>
      <c r="AJ234" s="117"/>
      <c r="AK234" s="117"/>
      <c r="AL234" s="117"/>
      <c r="AM234" s="117"/>
      <c r="AN234" s="117"/>
      <c r="AO234" s="117"/>
      <c r="AP234" s="117"/>
      <c r="AQ234" s="117"/>
      <c r="AR234" s="117"/>
      <c r="AS234" s="117"/>
      <c r="AT234" s="117"/>
      <c r="AU234" s="117"/>
      <c r="AV234" s="117"/>
      <c r="AW234" s="117"/>
      <c r="AX234" s="117"/>
      <c r="AY234" s="117"/>
      <c r="AZ234" s="117"/>
      <c r="BA234" s="117"/>
      <c r="BB234" s="117"/>
      <c r="BC234" s="117"/>
      <c r="BD234" s="117"/>
      <c r="BE234" s="117"/>
      <c r="BF234" s="117"/>
      <c r="BG234" s="117"/>
      <c r="BH234" s="117"/>
      <c r="BI234" s="117"/>
      <c r="BJ234" s="117"/>
      <c r="BK234" s="117"/>
      <c r="BL234" s="117"/>
      <c r="BM234" s="117"/>
      <c r="BN234" s="117"/>
      <c r="BO234" s="117"/>
      <c r="BP234" s="117"/>
      <c r="BQ234" s="117"/>
      <c r="BR234" s="117"/>
      <c r="BS234" s="117"/>
      <c r="BT234" s="117"/>
      <c r="BU234" s="117"/>
      <c r="BV234" s="117"/>
      <c r="BW234" s="117"/>
      <c r="BX234" s="117"/>
      <c r="BY234" s="117"/>
      <c r="BZ234" s="117"/>
      <c r="CA234" s="117"/>
      <c r="CB234" s="117"/>
      <c r="CC234" s="117"/>
      <c r="CD234" s="117"/>
      <c r="CE234" s="117"/>
      <c r="CF234" s="117"/>
      <c r="CG234" s="117"/>
      <c r="CH234" s="117"/>
      <c r="CI234" s="117"/>
      <c r="CJ234" s="117"/>
      <c r="CK234" s="117"/>
      <c r="CL234" s="117"/>
      <c r="CM234" s="117"/>
      <c r="CN234" s="117"/>
      <c r="CO234" s="117"/>
      <c r="CP234" s="117"/>
      <c r="CQ234" s="117"/>
      <c r="CR234" s="117"/>
      <c r="CS234" s="117"/>
      <c r="CT234" s="117"/>
      <c r="CU234" s="117"/>
      <c r="CV234" s="117"/>
      <c r="CW234" s="117"/>
      <c r="CX234" s="117"/>
      <c r="CY234" s="117"/>
      <c r="CZ234" s="117"/>
      <c r="DA234" s="117"/>
      <c r="DB234" s="117"/>
      <c r="DC234" s="117"/>
      <c r="DD234" s="117"/>
    </row>
    <row r="235" spans="1:108" x14ac:dyDescent="0.2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  <c r="AI235" s="117"/>
      <c r="AJ235" s="117"/>
      <c r="AK235" s="117"/>
      <c r="AL235" s="117"/>
      <c r="AM235" s="117"/>
      <c r="AN235" s="117"/>
      <c r="AO235" s="117"/>
      <c r="AP235" s="117"/>
      <c r="AQ235" s="117"/>
      <c r="AR235" s="117"/>
      <c r="AS235" s="117"/>
      <c r="AT235" s="117"/>
      <c r="AU235" s="117"/>
      <c r="AV235" s="117"/>
      <c r="AW235" s="117"/>
      <c r="AX235" s="117"/>
      <c r="AY235" s="117"/>
      <c r="AZ235" s="117"/>
      <c r="BA235" s="117"/>
      <c r="BB235" s="117"/>
      <c r="BC235" s="117"/>
      <c r="BD235" s="117"/>
      <c r="BE235" s="117"/>
      <c r="BF235" s="117"/>
      <c r="BG235" s="117"/>
      <c r="BH235" s="117"/>
      <c r="BI235" s="117"/>
      <c r="BJ235" s="117"/>
      <c r="BK235" s="117"/>
      <c r="BL235" s="117"/>
      <c r="BM235" s="117"/>
      <c r="BN235" s="117"/>
      <c r="BO235" s="117"/>
      <c r="BP235" s="117"/>
      <c r="BQ235" s="117"/>
      <c r="BR235" s="117"/>
      <c r="BS235" s="117"/>
      <c r="BT235" s="117"/>
      <c r="BU235" s="117"/>
      <c r="BV235" s="117"/>
      <c r="BW235" s="117"/>
      <c r="BX235" s="117"/>
      <c r="BY235" s="117"/>
      <c r="BZ235" s="117"/>
      <c r="CA235" s="117"/>
      <c r="CB235" s="117"/>
      <c r="CC235" s="117"/>
      <c r="CD235" s="117"/>
      <c r="CE235" s="117"/>
      <c r="CF235" s="117"/>
      <c r="CG235" s="117"/>
      <c r="CH235" s="117"/>
      <c r="CI235" s="117"/>
      <c r="CJ235" s="117"/>
      <c r="CK235" s="117"/>
      <c r="CL235" s="117"/>
      <c r="CM235" s="117"/>
      <c r="CN235" s="117"/>
      <c r="CO235" s="117"/>
      <c r="CP235" s="117"/>
      <c r="CQ235" s="117"/>
      <c r="CR235" s="117"/>
      <c r="CS235" s="117"/>
      <c r="CT235" s="117"/>
      <c r="CU235" s="117"/>
      <c r="CV235" s="117"/>
      <c r="CW235" s="117"/>
      <c r="CX235" s="117"/>
      <c r="CY235" s="117"/>
      <c r="CZ235" s="117"/>
      <c r="DA235" s="117"/>
      <c r="DB235" s="117"/>
      <c r="DC235" s="117"/>
      <c r="DD235" s="117"/>
    </row>
    <row r="236" spans="1:108" x14ac:dyDescent="0.2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7"/>
      <c r="AH236" s="117"/>
      <c r="AI236" s="117"/>
      <c r="AJ236" s="117"/>
      <c r="AK236" s="117"/>
      <c r="AL236" s="117"/>
      <c r="AM236" s="117"/>
      <c r="AN236" s="117"/>
      <c r="AO236" s="117"/>
      <c r="AP236" s="117"/>
      <c r="AQ236" s="117"/>
      <c r="AR236" s="117"/>
      <c r="AS236" s="117"/>
      <c r="AT236" s="117"/>
      <c r="AU236" s="117"/>
      <c r="AV236" s="117"/>
      <c r="AW236" s="117"/>
      <c r="AX236" s="117"/>
      <c r="AY236" s="117"/>
      <c r="AZ236" s="117"/>
      <c r="BA236" s="117"/>
      <c r="BB236" s="117"/>
      <c r="BC236" s="117"/>
      <c r="BD236" s="117"/>
      <c r="BE236" s="117"/>
      <c r="BF236" s="117"/>
      <c r="BG236" s="117"/>
      <c r="BH236" s="117"/>
      <c r="BI236" s="117"/>
      <c r="BJ236" s="117"/>
      <c r="BK236" s="117"/>
      <c r="BL236" s="117"/>
      <c r="BM236" s="117"/>
      <c r="BN236" s="117"/>
      <c r="BO236" s="117"/>
      <c r="BP236" s="117"/>
      <c r="BQ236" s="117"/>
      <c r="BR236" s="117"/>
      <c r="BS236" s="117"/>
      <c r="BT236" s="117"/>
      <c r="BU236" s="117"/>
      <c r="BV236" s="117"/>
      <c r="BW236" s="117"/>
      <c r="BX236" s="117"/>
      <c r="BY236" s="117"/>
      <c r="BZ236" s="117"/>
      <c r="CA236" s="117"/>
      <c r="CB236" s="117"/>
      <c r="CC236" s="117"/>
      <c r="CD236" s="117"/>
      <c r="CE236" s="117"/>
      <c r="CF236" s="117"/>
      <c r="CG236" s="117"/>
      <c r="CH236" s="117"/>
      <c r="CI236" s="117"/>
      <c r="CJ236" s="117"/>
      <c r="CK236" s="117"/>
      <c r="CL236" s="117"/>
      <c r="CM236" s="117"/>
      <c r="CN236" s="117"/>
      <c r="CO236" s="117"/>
      <c r="CP236" s="117"/>
      <c r="CQ236" s="117"/>
      <c r="CR236" s="117"/>
      <c r="CS236" s="117"/>
      <c r="CT236" s="117"/>
      <c r="CU236" s="117"/>
      <c r="CV236" s="117"/>
      <c r="CW236" s="117"/>
      <c r="CX236" s="117"/>
      <c r="CY236" s="117"/>
      <c r="CZ236" s="117"/>
      <c r="DA236" s="117"/>
      <c r="DB236" s="117"/>
      <c r="DC236" s="117"/>
      <c r="DD236" s="117"/>
    </row>
    <row r="237" spans="1:108" x14ac:dyDescent="0.2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7"/>
      <c r="AH237" s="117"/>
      <c r="AI237" s="117"/>
      <c r="AJ237" s="117"/>
      <c r="AK237" s="117"/>
      <c r="AL237" s="117"/>
      <c r="AM237" s="117"/>
      <c r="AN237" s="117"/>
      <c r="AO237" s="117"/>
      <c r="AP237" s="117"/>
      <c r="AQ237" s="117"/>
      <c r="AR237" s="117"/>
      <c r="AS237" s="117"/>
      <c r="AT237" s="117"/>
      <c r="AU237" s="117"/>
      <c r="AV237" s="117"/>
      <c r="AW237" s="117"/>
      <c r="AX237" s="117"/>
      <c r="AY237" s="117"/>
      <c r="AZ237" s="117"/>
      <c r="BA237" s="117"/>
      <c r="BB237" s="117"/>
      <c r="BC237" s="117"/>
      <c r="BD237" s="117"/>
      <c r="BE237" s="117"/>
      <c r="BF237" s="117"/>
      <c r="BG237" s="117"/>
      <c r="BH237" s="117"/>
      <c r="BI237" s="117"/>
      <c r="BJ237" s="117"/>
      <c r="BK237" s="117"/>
      <c r="BL237" s="117"/>
      <c r="BM237" s="117"/>
      <c r="BN237" s="117"/>
      <c r="BO237" s="117"/>
      <c r="BP237" s="117"/>
      <c r="BQ237" s="117"/>
      <c r="BR237" s="117"/>
      <c r="BS237" s="117"/>
      <c r="BT237" s="117"/>
      <c r="BU237" s="117"/>
      <c r="BV237" s="117"/>
      <c r="BW237" s="117"/>
      <c r="BX237" s="117"/>
      <c r="BY237" s="117"/>
      <c r="BZ237" s="117"/>
      <c r="CA237" s="117"/>
      <c r="CB237" s="117"/>
      <c r="CC237" s="117"/>
      <c r="CD237" s="117"/>
      <c r="CE237" s="117"/>
      <c r="CF237" s="117"/>
      <c r="CG237" s="117"/>
      <c r="CH237" s="117"/>
      <c r="CI237" s="117"/>
      <c r="CJ237" s="117"/>
      <c r="CK237" s="117"/>
      <c r="CL237" s="117"/>
      <c r="CM237" s="117"/>
      <c r="CN237" s="117"/>
      <c r="CO237" s="117"/>
      <c r="CP237" s="117"/>
      <c r="CQ237" s="117"/>
      <c r="CR237" s="117"/>
      <c r="CS237" s="117"/>
      <c r="CT237" s="117"/>
      <c r="CU237" s="117"/>
      <c r="CV237" s="117"/>
      <c r="CW237" s="117"/>
      <c r="CX237" s="117"/>
      <c r="CY237" s="117"/>
      <c r="CZ237" s="117"/>
      <c r="DA237" s="117"/>
      <c r="DB237" s="117"/>
      <c r="DC237" s="117"/>
      <c r="DD237" s="117"/>
    </row>
    <row r="238" spans="1:108" x14ac:dyDescent="0.2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  <c r="AA238" s="117"/>
      <c r="AB238" s="117"/>
      <c r="AC238" s="117"/>
      <c r="AD238" s="117"/>
      <c r="AE238" s="117"/>
      <c r="AF238" s="117"/>
      <c r="AG238" s="117"/>
      <c r="AH238" s="117"/>
      <c r="AI238" s="117"/>
      <c r="AJ238" s="117"/>
      <c r="AK238" s="117"/>
      <c r="AL238" s="117"/>
      <c r="AM238" s="117"/>
      <c r="AN238" s="117"/>
      <c r="AO238" s="117"/>
      <c r="AP238" s="117"/>
      <c r="AQ238" s="117"/>
      <c r="AR238" s="117"/>
      <c r="AS238" s="117"/>
      <c r="AT238" s="117"/>
      <c r="AU238" s="117"/>
      <c r="AV238" s="117"/>
      <c r="AW238" s="117"/>
      <c r="AX238" s="117"/>
      <c r="AY238" s="117"/>
      <c r="AZ238" s="117"/>
      <c r="BA238" s="117"/>
      <c r="BB238" s="117"/>
      <c r="BC238" s="117"/>
      <c r="BD238" s="117"/>
      <c r="BE238" s="117"/>
      <c r="BF238" s="117"/>
      <c r="BG238" s="117"/>
      <c r="BH238" s="117"/>
      <c r="BI238" s="117"/>
      <c r="BJ238" s="117"/>
      <c r="BK238" s="117"/>
      <c r="BL238" s="117"/>
      <c r="BM238" s="117"/>
      <c r="BN238" s="117"/>
      <c r="BO238" s="117"/>
      <c r="BP238" s="117"/>
      <c r="BQ238" s="117"/>
      <c r="BR238" s="117"/>
      <c r="BS238" s="117"/>
      <c r="BT238" s="117"/>
      <c r="BU238" s="117"/>
      <c r="BV238" s="117"/>
      <c r="BW238" s="117"/>
      <c r="BX238" s="117"/>
      <c r="BY238" s="117"/>
      <c r="BZ238" s="117"/>
      <c r="CA238" s="117"/>
      <c r="CB238" s="117"/>
      <c r="CC238" s="117"/>
      <c r="CD238" s="117"/>
      <c r="CE238" s="117"/>
      <c r="CF238" s="117"/>
      <c r="CG238" s="117"/>
      <c r="CH238" s="117"/>
      <c r="CI238" s="117"/>
      <c r="CJ238" s="117"/>
      <c r="CK238" s="117"/>
      <c r="CL238" s="117"/>
      <c r="CM238" s="117"/>
      <c r="CN238" s="117"/>
      <c r="CO238" s="117"/>
      <c r="CP238" s="117"/>
      <c r="CQ238" s="117"/>
      <c r="CR238" s="117"/>
      <c r="CS238" s="117"/>
      <c r="CT238" s="117"/>
      <c r="CU238" s="117"/>
      <c r="CV238" s="117"/>
      <c r="CW238" s="117"/>
      <c r="CX238" s="117"/>
      <c r="CY238" s="117"/>
      <c r="CZ238" s="117"/>
      <c r="DA238" s="117"/>
      <c r="DB238" s="117"/>
      <c r="DC238" s="117"/>
      <c r="DD238" s="117"/>
    </row>
    <row r="239" spans="1:108" x14ac:dyDescent="0.2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  <c r="AA239" s="117"/>
      <c r="AB239" s="117"/>
      <c r="AC239" s="117"/>
      <c r="AD239" s="117"/>
      <c r="AE239" s="117"/>
      <c r="AF239" s="117"/>
      <c r="AG239" s="117"/>
      <c r="AH239" s="117"/>
      <c r="AI239" s="117"/>
      <c r="AJ239" s="117"/>
      <c r="AK239" s="117"/>
      <c r="AL239" s="117"/>
      <c r="AM239" s="117"/>
      <c r="AN239" s="117"/>
      <c r="AO239" s="117"/>
      <c r="AP239" s="117"/>
      <c r="AQ239" s="117"/>
      <c r="AR239" s="117"/>
      <c r="AS239" s="117"/>
      <c r="AT239" s="117"/>
      <c r="AU239" s="117"/>
      <c r="AV239" s="117"/>
      <c r="AW239" s="117"/>
      <c r="AX239" s="117"/>
      <c r="AY239" s="117"/>
      <c r="AZ239" s="117"/>
      <c r="BA239" s="117"/>
      <c r="BB239" s="117"/>
      <c r="BC239" s="117"/>
      <c r="BD239" s="117"/>
      <c r="BE239" s="117"/>
      <c r="BF239" s="117"/>
      <c r="BG239" s="117"/>
      <c r="BH239" s="117"/>
      <c r="BI239" s="117"/>
      <c r="BJ239" s="117"/>
      <c r="BK239" s="117"/>
      <c r="BL239" s="117"/>
      <c r="BM239" s="117"/>
      <c r="BN239" s="117"/>
      <c r="BO239" s="117"/>
      <c r="BP239" s="117"/>
      <c r="BQ239" s="117"/>
      <c r="BR239" s="117"/>
      <c r="BS239" s="117"/>
      <c r="BT239" s="117"/>
      <c r="BU239" s="117"/>
      <c r="BV239" s="117"/>
      <c r="BW239" s="117"/>
      <c r="BX239" s="117"/>
      <c r="BY239" s="117"/>
      <c r="BZ239" s="117"/>
      <c r="CA239" s="117"/>
      <c r="CB239" s="117"/>
      <c r="CC239" s="117"/>
      <c r="CD239" s="117"/>
      <c r="CE239" s="117"/>
      <c r="CF239" s="117"/>
      <c r="CG239" s="117"/>
      <c r="CH239" s="117"/>
      <c r="CI239" s="117"/>
      <c r="CJ239" s="117"/>
      <c r="CK239" s="117"/>
      <c r="CL239" s="117"/>
      <c r="CM239" s="117"/>
      <c r="CN239" s="117"/>
      <c r="CO239" s="117"/>
      <c r="CP239" s="117"/>
      <c r="CQ239" s="117"/>
      <c r="CR239" s="117"/>
      <c r="CS239" s="117"/>
      <c r="CT239" s="117"/>
      <c r="CU239" s="117"/>
      <c r="CV239" s="117"/>
      <c r="CW239" s="117"/>
      <c r="CX239" s="117"/>
      <c r="CY239" s="117"/>
      <c r="CZ239" s="117"/>
      <c r="DA239" s="117"/>
      <c r="DB239" s="117"/>
      <c r="DC239" s="117"/>
      <c r="DD239" s="117"/>
    </row>
    <row r="240" spans="1:108" x14ac:dyDescent="0.2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7"/>
      <c r="AH240" s="117"/>
      <c r="AI240" s="117"/>
      <c r="AJ240" s="117"/>
      <c r="AK240" s="117"/>
      <c r="AL240" s="117"/>
      <c r="AM240" s="117"/>
      <c r="AN240" s="117"/>
      <c r="AO240" s="117"/>
      <c r="AP240" s="117"/>
      <c r="AQ240" s="117"/>
      <c r="AR240" s="117"/>
      <c r="AS240" s="117"/>
      <c r="AT240" s="117"/>
      <c r="AU240" s="117"/>
      <c r="AV240" s="117"/>
      <c r="AW240" s="117"/>
      <c r="AX240" s="117"/>
      <c r="AY240" s="117"/>
      <c r="AZ240" s="117"/>
      <c r="BA240" s="117"/>
      <c r="BB240" s="117"/>
      <c r="BC240" s="117"/>
      <c r="BD240" s="117"/>
      <c r="BE240" s="117"/>
      <c r="BF240" s="117"/>
      <c r="BG240" s="117"/>
      <c r="BH240" s="117"/>
      <c r="BI240" s="117"/>
      <c r="BJ240" s="117"/>
      <c r="BK240" s="117"/>
      <c r="BL240" s="117"/>
      <c r="BM240" s="117"/>
      <c r="BN240" s="117"/>
      <c r="BO240" s="117"/>
      <c r="BP240" s="117"/>
      <c r="BQ240" s="117"/>
      <c r="BR240" s="117"/>
      <c r="BS240" s="117"/>
      <c r="BT240" s="117"/>
      <c r="BU240" s="117"/>
      <c r="BV240" s="117"/>
      <c r="BW240" s="117"/>
      <c r="BX240" s="117"/>
      <c r="BY240" s="117"/>
      <c r="BZ240" s="117"/>
      <c r="CA240" s="117"/>
      <c r="CB240" s="117"/>
      <c r="CC240" s="117"/>
      <c r="CD240" s="117"/>
      <c r="CE240" s="117"/>
      <c r="CF240" s="117"/>
      <c r="CG240" s="117"/>
      <c r="CH240" s="117"/>
      <c r="CI240" s="117"/>
      <c r="CJ240" s="117"/>
      <c r="CK240" s="117"/>
      <c r="CL240" s="117"/>
      <c r="CM240" s="117"/>
      <c r="CN240" s="117"/>
      <c r="CO240" s="117"/>
      <c r="CP240" s="117"/>
      <c r="CQ240" s="117"/>
      <c r="CR240" s="117"/>
      <c r="CS240" s="117"/>
      <c r="CT240" s="117"/>
      <c r="CU240" s="117"/>
      <c r="CV240" s="117"/>
      <c r="CW240" s="117"/>
      <c r="CX240" s="117"/>
      <c r="CY240" s="117"/>
      <c r="CZ240" s="117"/>
      <c r="DA240" s="117"/>
      <c r="DB240" s="117"/>
      <c r="DC240" s="117"/>
      <c r="DD240" s="117"/>
    </row>
    <row r="241" spans="1:108" x14ac:dyDescent="0.2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  <c r="AA241" s="117"/>
      <c r="AB241" s="117"/>
      <c r="AC241" s="117"/>
      <c r="AD241" s="117"/>
      <c r="AE241" s="117"/>
      <c r="AF241" s="117"/>
      <c r="AG241" s="117"/>
      <c r="AH241" s="117"/>
      <c r="AI241" s="117"/>
      <c r="AJ241" s="117"/>
      <c r="AK241" s="117"/>
      <c r="AL241" s="117"/>
      <c r="AM241" s="117"/>
      <c r="AN241" s="117"/>
      <c r="AO241" s="117"/>
      <c r="AP241" s="117"/>
      <c r="AQ241" s="117"/>
      <c r="AR241" s="117"/>
      <c r="AS241" s="117"/>
      <c r="AT241" s="117"/>
      <c r="AU241" s="117"/>
      <c r="AV241" s="117"/>
      <c r="AW241" s="117"/>
      <c r="AX241" s="117"/>
      <c r="AY241" s="117"/>
      <c r="AZ241" s="117"/>
      <c r="BA241" s="117"/>
      <c r="BB241" s="117"/>
      <c r="BC241" s="117"/>
      <c r="BD241" s="117"/>
      <c r="BE241" s="117"/>
      <c r="BF241" s="117"/>
      <c r="BG241" s="117"/>
      <c r="BH241" s="117"/>
      <c r="BI241" s="117"/>
      <c r="BJ241" s="117"/>
      <c r="BK241" s="117"/>
      <c r="BL241" s="117"/>
      <c r="BM241" s="117"/>
      <c r="BN241" s="117"/>
      <c r="BO241" s="117"/>
      <c r="BP241" s="117"/>
      <c r="BQ241" s="117"/>
      <c r="BR241" s="117"/>
      <c r="BS241" s="117"/>
      <c r="BT241" s="117"/>
      <c r="BU241" s="117"/>
      <c r="BV241" s="117"/>
      <c r="BW241" s="117"/>
      <c r="BX241" s="117"/>
      <c r="BY241" s="117"/>
      <c r="BZ241" s="117"/>
      <c r="CA241" s="117"/>
      <c r="CB241" s="117"/>
      <c r="CC241" s="117"/>
      <c r="CD241" s="117"/>
      <c r="CE241" s="117"/>
      <c r="CF241" s="117"/>
      <c r="CG241" s="117"/>
      <c r="CH241" s="117"/>
      <c r="CI241" s="117"/>
      <c r="CJ241" s="117"/>
      <c r="CK241" s="117"/>
      <c r="CL241" s="117"/>
      <c r="CM241" s="117"/>
      <c r="CN241" s="117"/>
      <c r="CO241" s="117"/>
      <c r="CP241" s="117"/>
      <c r="CQ241" s="117"/>
      <c r="CR241" s="117"/>
      <c r="CS241" s="117"/>
      <c r="CT241" s="117"/>
      <c r="CU241" s="117"/>
      <c r="CV241" s="117"/>
      <c r="CW241" s="117"/>
      <c r="CX241" s="117"/>
      <c r="CY241" s="117"/>
      <c r="CZ241" s="117"/>
      <c r="DA241" s="117"/>
      <c r="DB241" s="117"/>
      <c r="DC241" s="117"/>
      <c r="DD241" s="117"/>
    </row>
    <row r="242" spans="1:108" x14ac:dyDescent="0.2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  <c r="AA242" s="117"/>
      <c r="AB242" s="117"/>
      <c r="AC242" s="117"/>
      <c r="AD242" s="117"/>
      <c r="AE242" s="117"/>
      <c r="AF242" s="117"/>
      <c r="AG242" s="117"/>
      <c r="AH242" s="117"/>
      <c r="AI242" s="117"/>
      <c r="AJ242" s="117"/>
      <c r="AK242" s="117"/>
      <c r="AL242" s="117"/>
      <c r="AM242" s="117"/>
      <c r="AN242" s="117"/>
      <c r="AO242" s="117"/>
      <c r="AP242" s="117"/>
      <c r="AQ242" s="117"/>
      <c r="AR242" s="117"/>
      <c r="AS242" s="117"/>
      <c r="AT242" s="117"/>
      <c r="AU242" s="117"/>
      <c r="AV242" s="117"/>
      <c r="AW242" s="117"/>
      <c r="AX242" s="117"/>
      <c r="AY242" s="117"/>
      <c r="AZ242" s="117"/>
      <c r="BA242" s="117"/>
      <c r="BB242" s="117"/>
      <c r="BC242" s="117"/>
      <c r="BD242" s="117"/>
      <c r="BE242" s="117"/>
      <c r="BF242" s="117"/>
      <c r="BG242" s="117"/>
      <c r="BH242" s="117"/>
      <c r="BI242" s="117"/>
      <c r="BJ242" s="117"/>
      <c r="BK242" s="117"/>
      <c r="BL242" s="117"/>
      <c r="BM242" s="117"/>
      <c r="BN242" s="117"/>
      <c r="BO242" s="117"/>
      <c r="BP242" s="117"/>
      <c r="BQ242" s="117"/>
      <c r="BR242" s="117"/>
      <c r="BS242" s="117"/>
      <c r="BT242" s="117"/>
      <c r="BU242" s="117"/>
      <c r="BV242" s="117"/>
      <c r="BW242" s="117"/>
      <c r="BX242" s="117"/>
      <c r="BY242" s="117"/>
      <c r="BZ242" s="117"/>
      <c r="CA242" s="117"/>
      <c r="CB242" s="117"/>
      <c r="CC242" s="117"/>
      <c r="CD242" s="117"/>
      <c r="CE242" s="117"/>
      <c r="CF242" s="117"/>
      <c r="CG242" s="117"/>
      <c r="CH242" s="117"/>
      <c r="CI242" s="117"/>
      <c r="CJ242" s="117"/>
      <c r="CK242" s="117"/>
      <c r="CL242" s="117"/>
      <c r="CM242" s="117"/>
      <c r="CN242" s="117"/>
      <c r="CO242" s="117"/>
      <c r="CP242" s="117"/>
      <c r="CQ242" s="117"/>
      <c r="CR242" s="117"/>
      <c r="CS242" s="117"/>
      <c r="CT242" s="117"/>
      <c r="CU242" s="117"/>
      <c r="CV242" s="117"/>
      <c r="CW242" s="117"/>
      <c r="CX242" s="117"/>
      <c r="CY242" s="117"/>
      <c r="CZ242" s="117"/>
      <c r="DA242" s="117"/>
      <c r="DB242" s="117"/>
      <c r="DC242" s="117"/>
      <c r="DD242" s="117"/>
    </row>
  </sheetData>
  <sheetProtection algorithmName="SHA-512" hashValue="BGzYB3+at28d7Qpvt+lpDj9PJBut20+iEbQoHWoTBvpSiQgHVMIJgP0iXTZ14WHEVQIaW21sImYM4aj/WukmFA==" saltValue="Kw5XX6KJb3qxClKlQCjdOQ==" spinCount="100000" sheet="1" objects="1" scenarios="1" selectLockedCells="1"/>
  <mergeCells count="10">
    <mergeCell ref="Q26:S26"/>
    <mergeCell ref="T24:U24"/>
    <mergeCell ref="T25:U25"/>
    <mergeCell ref="T26:U26"/>
    <mergeCell ref="A3:M3"/>
    <mergeCell ref="Q21:S21"/>
    <mergeCell ref="Q23:S23"/>
    <mergeCell ref="T23:U23"/>
    <mergeCell ref="Q24:S24"/>
    <mergeCell ref="Q25:S25"/>
  </mergeCells>
  <phoneticPr fontId="0" type="noConversion"/>
  <conditionalFormatting sqref="C35 A41">
    <cfRule type="cellIs" dxfId="13" priority="3" stopIfTrue="1" operator="equal">
      <formula>0</formula>
    </cfRule>
  </conditionalFormatting>
  <conditionalFormatting sqref="C5:D34">
    <cfRule type="cellIs" dxfId="12" priority="1" stopIfTrue="1" operator="equal">
      <formula>0</formula>
    </cfRule>
  </conditionalFormatting>
  <conditionalFormatting sqref="N1 J1:M1048576">
    <cfRule type="cellIs" dxfId="11" priority="2" stopIfTrue="1" operator="equal">
      <formula>0</formula>
    </cfRule>
  </conditionalFormatting>
  <pageMargins left="0.75" right="0.75" top="1" bottom="1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CR395"/>
  <sheetViews>
    <sheetView showGridLines="0" tabSelected="1" topLeftCell="A229" workbookViewId="0">
      <selection activeCell="C205" sqref="C205"/>
    </sheetView>
  </sheetViews>
  <sheetFormatPr baseColWidth="10" defaultColWidth="11.42578125" defaultRowHeight="12.75" x14ac:dyDescent="0.2"/>
  <cols>
    <col min="1" max="1" width="9.28515625" style="1" customWidth="1"/>
    <col min="2" max="6" width="5.7109375" style="1" customWidth="1"/>
    <col min="7" max="8" width="4.7109375" style="1" hidden="1" customWidth="1"/>
    <col min="9" max="9" width="4.42578125" style="1" hidden="1" customWidth="1"/>
    <col min="10" max="10" width="6.7109375" style="1" customWidth="1"/>
    <col min="11" max="11" width="6.7109375" style="1" hidden="1" customWidth="1"/>
    <col min="12" max="12" width="3.85546875" style="1" customWidth="1"/>
    <col min="13" max="13" width="6" style="1" customWidth="1"/>
    <col min="14" max="14" width="6.85546875" style="1" hidden="1" customWidth="1"/>
    <col min="15" max="15" width="4" style="1" hidden="1" customWidth="1"/>
    <col min="16" max="16" width="4.7109375" style="1" hidden="1" customWidth="1"/>
    <col min="17" max="17" width="6.85546875" style="1" customWidth="1"/>
    <col min="18" max="18" width="6.85546875" style="1" hidden="1" customWidth="1"/>
    <col min="19" max="19" width="5.42578125" style="1" customWidth="1"/>
    <col min="20" max="20" width="6.28515625" style="1" customWidth="1"/>
    <col min="21" max="23" width="2" style="1" hidden="1" customWidth="1"/>
    <col min="24" max="24" width="5.28515625" style="1" customWidth="1"/>
    <col min="25" max="25" width="7.42578125" style="1" customWidth="1"/>
    <col min="26" max="26" width="20.42578125" style="1" customWidth="1"/>
    <col min="27" max="27" width="6.7109375" style="1" customWidth="1"/>
    <col min="28" max="28" width="13.42578125" style="1" customWidth="1"/>
    <col min="29" max="29" width="11.140625" style="1" customWidth="1"/>
    <col min="30" max="16384" width="11.42578125" style="1"/>
  </cols>
  <sheetData>
    <row r="1" spans="1:96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</row>
    <row r="2" spans="1:96" ht="52.5" customHeight="1" x14ac:dyDescent="0.35">
      <c r="A2" s="99"/>
      <c r="B2" s="100"/>
      <c r="C2" s="100"/>
      <c r="D2" s="100"/>
      <c r="E2" s="100" t="s">
        <v>62</v>
      </c>
      <c r="F2" s="99"/>
      <c r="G2" s="99"/>
      <c r="H2" s="99"/>
      <c r="I2" s="99"/>
      <c r="J2" s="101"/>
      <c r="K2" s="101"/>
      <c r="L2" s="101"/>
      <c r="M2" s="101"/>
      <c r="N2" s="101"/>
      <c r="O2" s="101"/>
      <c r="P2" s="101"/>
      <c r="Q2" s="101" t="s">
        <v>63</v>
      </c>
      <c r="R2" s="101"/>
      <c r="S2" s="99"/>
      <c r="T2" s="99"/>
      <c r="U2" s="99"/>
      <c r="V2" s="99"/>
      <c r="W2" s="99"/>
      <c r="X2" s="99"/>
      <c r="Y2" s="99"/>
      <c r="Z2" s="99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</row>
    <row r="3" spans="1:96" ht="13.5" thickBo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</row>
    <row r="4" spans="1:96" ht="12.75" customHeight="1" x14ac:dyDescent="0.2">
      <c r="A4" s="175" t="s">
        <v>91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22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</row>
    <row r="5" spans="1:96" ht="12.75" customHeight="1" thickBot="1" x14ac:dyDescent="0.25">
      <c r="A5" s="177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22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</row>
    <row r="6" spans="1:96" ht="5.0999999999999996" customHeight="1" thickBot="1" x14ac:dyDescent="0.25">
      <c r="Z6" s="2"/>
      <c r="AA6" s="123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</row>
    <row r="7" spans="1:96" ht="12" customHeight="1" thickBot="1" x14ac:dyDescent="0.25">
      <c r="A7" s="34" t="s">
        <v>1</v>
      </c>
      <c r="B7" s="222"/>
      <c r="C7" s="223"/>
      <c r="D7" s="223"/>
      <c r="E7" s="223"/>
      <c r="F7" s="223"/>
      <c r="G7" s="224"/>
      <c r="H7" s="138"/>
      <c r="I7" s="138"/>
      <c r="J7" s="34" t="s">
        <v>2</v>
      </c>
      <c r="K7" s="147"/>
      <c r="L7" s="222"/>
      <c r="M7" s="245"/>
      <c r="N7" s="245"/>
      <c r="O7" s="245"/>
      <c r="P7" s="245"/>
      <c r="Q7" s="245"/>
      <c r="R7" s="245"/>
      <c r="S7" s="246"/>
      <c r="T7" s="34" t="s">
        <v>3</v>
      </c>
      <c r="U7" s="34" t="s">
        <v>3</v>
      </c>
      <c r="V7" s="147"/>
      <c r="W7" s="147"/>
      <c r="X7" s="255"/>
      <c r="Y7" s="256"/>
      <c r="Z7" s="256"/>
      <c r="AA7" s="124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</row>
    <row r="8" spans="1:96" ht="12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Y8" s="3"/>
      <c r="Z8" s="4"/>
      <c r="AA8" s="125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</row>
    <row r="9" spans="1:96" ht="9" hidden="1" customHeight="1" x14ac:dyDescent="0.2">
      <c r="B9" s="35"/>
      <c r="C9" s="36"/>
      <c r="D9" s="36"/>
      <c r="E9" s="36"/>
      <c r="F9" s="36"/>
      <c r="G9" s="12">
        <f>((((($B9+$C9)+0.043)*2*($D9+0.025)))*$E9)</f>
        <v>0</v>
      </c>
      <c r="H9" s="143"/>
      <c r="I9" s="143"/>
      <c r="J9" s="37">
        <f t="shared" ref="J9:J15" si="0">$G9</f>
        <v>0</v>
      </c>
      <c r="K9" s="33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</row>
    <row r="10" spans="1:96" ht="9.75" hidden="1" customHeight="1" x14ac:dyDescent="0.2">
      <c r="B10" s="35"/>
      <c r="C10" s="36"/>
      <c r="D10" s="36"/>
      <c r="E10" s="36"/>
      <c r="F10" s="36"/>
      <c r="G10" s="12">
        <f t="shared" ref="G10:G15" si="1">(((($B10+$C10)*2*$D10))*$E10)</f>
        <v>0</v>
      </c>
      <c r="H10" s="142"/>
      <c r="I10" s="142"/>
      <c r="J10" s="38">
        <f t="shared" si="0"/>
        <v>0</v>
      </c>
      <c r="K10" s="33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</row>
    <row r="11" spans="1:96" ht="9.75" hidden="1" customHeight="1" x14ac:dyDescent="0.2">
      <c r="B11" s="35"/>
      <c r="C11" s="36"/>
      <c r="D11" s="36"/>
      <c r="E11" s="36"/>
      <c r="F11" s="36"/>
      <c r="G11" s="12">
        <f t="shared" si="1"/>
        <v>0</v>
      </c>
      <c r="H11" s="142"/>
      <c r="I11" s="142"/>
      <c r="J11" s="38">
        <f t="shared" si="0"/>
        <v>0</v>
      </c>
      <c r="K11" s="33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</row>
    <row r="12" spans="1:96" ht="9.75" hidden="1" customHeight="1" x14ac:dyDescent="0.2">
      <c r="B12" s="35"/>
      <c r="C12" s="36"/>
      <c r="D12" s="36"/>
      <c r="E12" s="36"/>
      <c r="F12" s="36"/>
      <c r="G12" s="12">
        <f t="shared" si="1"/>
        <v>0</v>
      </c>
      <c r="H12" s="142"/>
      <c r="I12" s="142"/>
      <c r="J12" s="38">
        <f t="shared" si="0"/>
        <v>0</v>
      </c>
      <c r="K12" s="33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</row>
    <row r="13" spans="1:96" ht="9.75" hidden="1" customHeight="1" x14ac:dyDescent="0.2">
      <c r="B13" s="35"/>
      <c r="C13" s="36"/>
      <c r="D13" s="36"/>
      <c r="E13" s="36"/>
      <c r="F13" s="36"/>
      <c r="G13" s="12">
        <f t="shared" si="1"/>
        <v>0</v>
      </c>
      <c r="H13" s="142"/>
      <c r="I13" s="142"/>
      <c r="J13" s="38">
        <f t="shared" si="0"/>
        <v>0</v>
      </c>
      <c r="K13" s="33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</row>
    <row r="14" spans="1:96" ht="9.75" hidden="1" customHeight="1" x14ac:dyDescent="0.2">
      <c r="B14" s="35"/>
      <c r="C14" s="36"/>
      <c r="D14" s="36"/>
      <c r="E14" s="36"/>
      <c r="F14" s="36"/>
      <c r="G14" s="12">
        <f t="shared" si="1"/>
        <v>0</v>
      </c>
      <c r="H14" s="142"/>
      <c r="I14" s="142"/>
      <c r="J14" s="38">
        <f t="shared" si="0"/>
        <v>0</v>
      </c>
      <c r="K14" s="33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</row>
    <row r="15" spans="1:96" ht="9.75" hidden="1" customHeight="1" thickBot="1" x14ac:dyDescent="0.25">
      <c r="B15" s="39"/>
      <c r="C15" s="40"/>
      <c r="D15" s="40"/>
      <c r="E15" s="40"/>
      <c r="F15" s="40"/>
      <c r="G15" s="41">
        <f t="shared" si="1"/>
        <v>0</v>
      </c>
      <c r="H15" s="144"/>
      <c r="I15" s="144"/>
      <c r="J15" s="42">
        <f t="shared" si="0"/>
        <v>0</v>
      </c>
      <c r="K15" s="33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</row>
    <row r="16" spans="1:96" ht="9.75" hidden="1" customHeight="1" x14ac:dyDescent="0.2">
      <c r="B16" s="25"/>
      <c r="C16" s="25"/>
      <c r="D16" s="25"/>
      <c r="E16" s="25"/>
      <c r="F16" s="25"/>
      <c r="G16" s="33"/>
      <c r="H16" s="33"/>
      <c r="I16" s="33"/>
      <c r="J16" s="33"/>
      <c r="K16" s="33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</row>
    <row r="17" spans="1:96" ht="9.75" customHeight="1" thickBot="1" x14ac:dyDescent="0.25">
      <c r="B17" s="25"/>
      <c r="C17" s="25"/>
      <c r="D17" s="25"/>
      <c r="E17" s="25"/>
      <c r="F17" s="25"/>
      <c r="G17" s="33"/>
      <c r="H17" s="33"/>
      <c r="I17" s="33"/>
      <c r="J17" s="25"/>
      <c r="K17" s="25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</row>
    <row r="18" spans="1:96" ht="9.75" customHeight="1" thickBot="1" x14ac:dyDescent="0.25">
      <c r="A18" s="88" t="s">
        <v>59</v>
      </c>
      <c r="B18" s="233" t="s">
        <v>18</v>
      </c>
      <c r="C18" s="234"/>
      <c r="D18" s="234"/>
      <c r="E18" s="234"/>
      <c r="F18" s="234"/>
      <c r="G18" s="234"/>
      <c r="H18" s="234"/>
      <c r="I18" s="234"/>
      <c r="J18" s="235"/>
      <c r="K18" s="166">
        <f>SUM(K20:K40)</f>
        <v>0</v>
      </c>
      <c r="L18" s="25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</row>
    <row r="19" spans="1:96" ht="9.75" customHeight="1" x14ac:dyDescent="0.2">
      <c r="B19" s="90" t="s">
        <v>5</v>
      </c>
      <c r="C19" s="7" t="s">
        <v>6</v>
      </c>
      <c r="D19" s="7" t="s">
        <v>7</v>
      </c>
      <c r="E19" s="7" t="s">
        <v>8</v>
      </c>
      <c r="F19" s="7" t="s">
        <v>9</v>
      </c>
      <c r="G19" s="7" t="s">
        <v>10</v>
      </c>
      <c r="H19" s="141"/>
      <c r="I19" s="141"/>
      <c r="J19" s="43" t="s">
        <v>11</v>
      </c>
      <c r="K19" s="44"/>
      <c r="L19" s="44"/>
      <c r="AA19" s="110"/>
      <c r="AB19" s="110"/>
      <c r="AC19" s="110"/>
      <c r="AD19" s="111"/>
      <c r="AE19" s="112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</row>
    <row r="20" spans="1:96" ht="9.75" customHeight="1" x14ac:dyDescent="0.2">
      <c r="A20" s="94">
        <f>(((B20+C20)-0.06)*4)*E20</f>
        <v>0</v>
      </c>
      <c r="B20" s="155"/>
      <c r="C20" s="155"/>
      <c r="D20" s="155"/>
      <c r="E20" s="155"/>
      <c r="F20" s="148"/>
      <c r="G20" s="12">
        <f t="shared" ref="G20:G21" si="2">((2*(B20+C20))*(D20+0.15))</f>
        <v>0</v>
      </c>
      <c r="H20" s="12">
        <f t="shared" ref="H20:H21" si="3">IF(AND(G20&gt;0.01,G20&lt;1),1,0)</f>
        <v>0</v>
      </c>
      <c r="I20" s="12">
        <f t="shared" ref="I20:I21" si="4">IF(AND(H20&gt;0.0001,H20&lt;1.0001),1,G20)*E20</f>
        <v>0</v>
      </c>
      <c r="J20" s="37">
        <f>$I20</f>
        <v>0</v>
      </c>
      <c r="K20" s="33">
        <f>((B20+C20)*2)*E20</f>
        <v>0</v>
      </c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</row>
    <row r="21" spans="1:96" ht="9.75" customHeight="1" x14ac:dyDescent="0.2">
      <c r="A21" s="94">
        <f t="shared" ref="A21:A40" si="5">(((B21+C21)-0.06)*4)*E21</f>
        <v>0</v>
      </c>
      <c r="B21" s="155"/>
      <c r="C21" s="155"/>
      <c r="D21" s="155"/>
      <c r="E21" s="155"/>
      <c r="F21" s="148"/>
      <c r="G21" s="12">
        <f t="shared" si="2"/>
        <v>0</v>
      </c>
      <c r="H21" s="12">
        <f t="shared" si="3"/>
        <v>0</v>
      </c>
      <c r="I21" s="12">
        <f t="shared" si="4"/>
        <v>0</v>
      </c>
      <c r="J21" s="37">
        <f t="shared" ref="J21:J40" si="6">$I21</f>
        <v>0</v>
      </c>
      <c r="K21" s="33">
        <f t="shared" ref="K21:K40" si="7">((B21+C21)*2)*E21</f>
        <v>0</v>
      </c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</row>
    <row r="22" spans="1:96" ht="9.75" customHeight="1" x14ac:dyDescent="0.2">
      <c r="A22" s="94">
        <f t="shared" si="5"/>
        <v>0</v>
      </c>
      <c r="B22" s="154"/>
      <c r="C22" s="154"/>
      <c r="D22" s="154"/>
      <c r="E22" s="154"/>
      <c r="F22" s="11"/>
      <c r="G22" s="12">
        <f>((2*(B22+C22))*(D22+0.15))</f>
        <v>0</v>
      </c>
      <c r="H22" s="12">
        <f t="shared" ref="H22" si="8">IF(AND(G22&gt;0.01,G22&lt;1),1,0)</f>
        <v>0</v>
      </c>
      <c r="I22" s="12">
        <f>IF(AND(H22&gt;0.0001,H22&lt;1.0001),1,G22)*E22</f>
        <v>0</v>
      </c>
      <c r="J22" s="37">
        <f t="shared" si="6"/>
        <v>0</v>
      </c>
      <c r="K22" s="33">
        <f t="shared" si="7"/>
        <v>0</v>
      </c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</row>
    <row r="23" spans="1:96" ht="9.75" customHeight="1" x14ac:dyDescent="0.2">
      <c r="A23" s="94">
        <f t="shared" si="5"/>
        <v>0</v>
      </c>
      <c r="B23" s="154"/>
      <c r="C23" s="154"/>
      <c r="D23" s="154"/>
      <c r="E23" s="154"/>
      <c r="F23" s="11"/>
      <c r="G23" s="12">
        <f t="shared" ref="G23:G40" si="9">((2*(B23+C23))*(D23+0.15))</f>
        <v>0</v>
      </c>
      <c r="H23" s="12">
        <f t="shared" ref="H23:H40" si="10">IF(AND(G23&gt;0.01,G23&lt;1),1,0)</f>
        <v>0</v>
      </c>
      <c r="I23" s="12">
        <f t="shared" ref="I23:I40" si="11">IF(AND(H23&gt;0.0001,H23&lt;1.0001),1,G23)*E23</f>
        <v>0</v>
      </c>
      <c r="J23" s="37">
        <f t="shared" si="6"/>
        <v>0</v>
      </c>
      <c r="K23" s="33">
        <f t="shared" si="7"/>
        <v>0</v>
      </c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</row>
    <row r="24" spans="1:96" ht="9.75" customHeight="1" x14ac:dyDescent="0.2">
      <c r="A24" s="94">
        <f t="shared" si="5"/>
        <v>0</v>
      </c>
      <c r="B24" s="154"/>
      <c r="C24" s="154"/>
      <c r="D24" s="154"/>
      <c r="E24" s="154"/>
      <c r="F24" s="11"/>
      <c r="G24" s="12">
        <f t="shared" si="9"/>
        <v>0</v>
      </c>
      <c r="H24" s="12">
        <f t="shared" si="10"/>
        <v>0</v>
      </c>
      <c r="I24" s="12">
        <f t="shared" si="11"/>
        <v>0</v>
      </c>
      <c r="J24" s="37">
        <f t="shared" si="6"/>
        <v>0</v>
      </c>
      <c r="K24" s="33">
        <f t="shared" si="7"/>
        <v>0</v>
      </c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</row>
    <row r="25" spans="1:96" ht="9.75" customHeight="1" x14ac:dyDescent="0.2">
      <c r="A25" s="94">
        <f t="shared" si="5"/>
        <v>0</v>
      </c>
      <c r="B25" s="154"/>
      <c r="C25" s="154"/>
      <c r="D25" s="154"/>
      <c r="E25" s="154"/>
      <c r="F25" s="11"/>
      <c r="G25" s="12">
        <f t="shared" si="9"/>
        <v>0</v>
      </c>
      <c r="H25" s="12">
        <f t="shared" si="10"/>
        <v>0</v>
      </c>
      <c r="I25" s="12">
        <f t="shared" si="11"/>
        <v>0</v>
      </c>
      <c r="J25" s="37">
        <f t="shared" si="6"/>
        <v>0</v>
      </c>
      <c r="K25" s="33">
        <f t="shared" si="7"/>
        <v>0</v>
      </c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</row>
    <row r="26" spans="1:96" ht="9.75" customHeight="1" x14ac:dyDescent="0.2">
      <c r="A26" s="94">
        <f t="shared" si="5"/>
        <v>0</v>
      </c>
      <c r="B26" s="154"/>
      <c r="C26" s="154"/>
      <c r="D26" s="154"/>
      <c r="E26" s="154"/>
      <c r="F26" s="11"/>
      <c r="G26" s="12">
        <f t="shared" si="9"/>
        <v>0</v>
      </c>
      <c r="H26" s="12">
        <f t="shared" si="10"/>
        <v>0</v>
      </c>
      <c r="I26" s="12">
        <f t="shared" si="11"/>
        <v>0</v>
      </c>
      <c r="J26" s="37">
        <f t="shared" si="6"/>
        <v>0</v>
      </c>
      <c r="K26" s="33">
        <f t="shared" si="7"/>
        <v>0</v>
      </c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</row>
    <row r="27" spans="1:96" ht="9.75" customHeight="1" x14ac:dyDescent="0.2">
      <c r="A27" s="94">
        <f t="shared" si="5"/>
        <v>0</v>
      </c>
      <c r="B27" s="154"/>
      <c r="C27" s="154"/>
      <c r="D27" s="154"/>
      <c r="E27" s="154"/>
      <c r="F27" s="11"/>
      <c r="G27" s="12">
        <f t="shared" si="9"/>
        <v>0</v>
      </c>
      <c r="H27" s="12">
        <f t="shared" si="10"/>
        <v>0</v>
      </c>
      <c r="I27" s="12">
        <f t="shared" si="11"/>
        <v>0</v>
      </c>
      <c r="J27" s="37">
        <f t="shared" si="6"/>
        <v>0</v>
      </c>
      <c r="K27" s="33">
        <f t="shared" si="7"/>
        <v>0</v>
      </c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</row>
    <row r="28" spans="1:96" ht="9.75" customHeight="1" x14ac:dyDescent="0.2">
      <c r="A28" s="94">
        <f t="shared" si="5"/>
        <v>0</v>
      </c>
      <c r="B28" s="154"/>
      <c r="C28" s="154"/>
      <c r="D28" s="154"/>
      <c r="E28" s="154"/>
      <c r="F28" s="11"/>
      <c r="G28" s="12">
        <f t="shared" si="9"/>
        <v>0</v>
      </c>
      <c r="H28" s="12">
        <f t="shared" si="10"/>
        <v>0</v>
      </c>
      <c r="I28" s="12">
        <f t="shared" si="11"/>
        <v>0</v>
      </c>
      <c r="J28" s="37">
        <f t="shared" si="6"/>
        <v>0</v>
      </c>
      <c r="K28" s="33">
        <f t="shared" si="7"/>
        <v>0</v>
      </c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</row>
    <row r="29" spans="1:96" ht="9.75" customHeight="1" x14ac:dyDescent="0.2">
      <c r="A29" s="94">
        <f t="shared" si="5"/>
        <v>0</v>
      </c>
      <c r="B29" s="154"/>
      <c r="C29" s="154"/>
      <c r="D29" s="154"/>
      <c r="E29" s="154"/>
      <c r="F29" s="11"/>
      <c r="G29" s="12">
        <f t="shared" si="9"/>
        <v>0</v>
      </c>
      <c r="H29" s="12">
        <f t="shared" si="10"/>
        <v>0</v>
      </c>
      <c r="I29" s="12">
        <f t="shared" si="11"/>
        <v>0</v>
      </c>
      <c r="J29" s="37">
        <f t="shared" si="6"/>
        <v>0</v>
      </c>
      <c r="K29" s="33">
        <f t="shared" si="7"/>
        <v>0</v>
      </c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</row>
    <row r="30" spans="1:96" ht="9.75" customHeight="1" x14ac:dyDescent="0.2">
      <c r="A30" s="94">
        <f t="shared" si="5"/>
        <v>0</v>
      </c>
      <c r="B30" s="11"/>
      <c r="C30" s="11"/>
      <c r="D30" s="11"/>
      <c r="E30" s="11"/>
      <c r="F30" s="11"/>
      <c r="G30" s="12">
        <f t="shared" si="9"/>
        <v>0</v>
      </c>
      <c r="H30" s="12">
        <f t="shared" si="10"/>
        <v>0</v>
      </c>
      <c r="I30" s="12">
        <f t="shared" si="11"/>
        <v>0</v>
      </c>
      <c r="J30" s="37">
        <f t="shared" si="6"/>
        <v>0</v>
      </c>
      <c r="K30" s="33">
        <f t="shared" si="7"/>
        <v>0</v>
      </c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</row>
    <row r="31" spans="1:96" ht="9.75" customHeight="1" x14ac:dyDescent="0.2">
      <c r="A31" s="94">
        <f t="shared" si="5"/>
        <v>0</v>
      </c>
      <c r="B31" s="11"/>
      <c r="C31" s="11"/>
      <c r="D31" s="11"/>
      <c r="E31" s="11"/>
      <c r="F31" s="11"/>
      <c r="G31" s="12">
        <f t="shared" si="9"/>
        <v>0</v>
      </c>
      <c r="H31" s="12">
        <f t="shared" si="10"/>
        <v>0</v>
      </c>
      <c r="I31" s="12">
        <f t="shared" si="11"/>
        <v>0</v>
      </c>
      <c r="J31" s="37">
        <f t="shared" si="6"/>
        <v>0</v>
      </c>
      <c r="K31" s="33">
        <f t="shared" si="7"/>
        <v>0</v>
      </c>
      <c r="Q31" s="126" t="s">
        <v>70</v>
      </c>
      <c r="R31" s="126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</row>
    <row r="32" spans="1:96" ht="9.75" customHeight="1" x14ac:dyDescent="0.2">
      <c r="A32" s="94">
        <f t="shared" si="5"/>
        <v>0</v>
      </c>
      <c r="B32" s="11"/>
      <c r="C32" s="11"/>
      <c r="D32" s="11"/>
      <c r="E32" s="11"/>
      <c r="F32" s="11"/>
      <c r="G32" s="12">
        <f t="shared" si="9"/>
        <v>0</v>
      </c>
      <c r="H32" s="12">
        <f t="shared" si="10"/>
        <v>0</v>
      </c>
      <c r="I32" s="12">
        <f t="shared" si="11"/>
        <v>0</v>
      </c>
      <c r="J32" s="37">
        <f t="shared" si="6"/>
        <v>0</v>
      </c>
      <c r="K32" s="33">
        <f t="shared" si="7"/>
        <v>0</v>
      </c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</row>
    <row r="33" spans="1:96" ht="9.75" customHeight="1" x14ac:dyDescent="0.2">
      <c r="A33" s="94">
        <f t="shared" si="5"/>
        <v>0</v>
      </c>
      <c r="B33" s="11"/>
      <c r="C33" s="11"/>
      <c r="D33" s="11"/>
      <c r="E33" s="11"/>
      <c r="F33" s="11"/>
      <c r="G33" s="12">
        <f t="shared" si="9"/>
        <v>0</v>
      </c>
      <c r="H33" s="12">
        <f t="shared" si="10"/>
        <v>0</v>
      </c>
      <c r="I33" s="12">
        <f t="shared" si="11"/>
        <v>0</v>
      </c>
      <c r="J33" s="37">
        <f t="shared" si="6"/>
        <v>0</v>
      </c>
      <c r="K33" s="33">
        <f t="shared" si="7"/>
        <v>0</v>
      </c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</row>
    <row r="34" spans="1:96" ht="9.75" customHeight="1" thickBot="1" x14ac:dyDescent="0.25">
      <c r="A34" s="94">
        <f t="shared" si="5"/>
        <v>0</v>
      </c>
      <c r="B34" s="11"/>
      <c r="C34" s="11"/>
      <c r="D34" s="11"/>
      <c r="E34" s="11"/>
      <c r="F34" s="11"/>
      <c r="G34" s="12">
        <f t="shared" si="9"/>
        <v>0</v>
      </c>
      <c r="H34" s="12">
        <f t="shared" si="10"/>
        <v>0</v>
      </c>
      <c r="I34" s="12">
        <f t="shared" si="11"/>
        <v>0</v>
      </c>
      <c r="J34" s="37">
        <f t="shared" si="6"/>
        <v>0</v>
      </c>
      <c r="K34" s="33">
        <f t="shared" si="7"/>
        <v>0</v>
      </c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</row>
    <row r="35" spans="1:96" ht="9.75" customHeight="1" thickBot="1" x14ac:dyDescent="0.25">
      <c r="A35" s="94">
        <f t="shared" si="5"/>
        <v>0</v>
      </c>
      <c r="B35" s="11"/>
      <c r="C35" s="11"/>
      <c r="D35" s="11"/>
      <c r="E35" s="11"/>
      <c r="F35" s="11"/>
      <c r="G35" s="12">
        <f t="shared" si="9"/>
        <v>0</v>
      </c>
      <c r="H35" s="12">
        <f t="shared" si="10"/>
        <v>0</v>
      </c>
      <c r="I35" s="12">
        <f t="shared" si="11"/>
        <v>0</v>
      </c>
      <c r="J35" s="37">
        <f t="shared" si="6"/>
        <v>0</v>
      </c>
      <c r="K35" s="33">
        <f t="shared" si="7"/>
        <v>0</v>
      </c>
      <c r="Y35" s="47" t="s">
        <v>8</v>
      </c>
      <c r="Z35" s="48" t="s">
        <v>11</v>
      </c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</row>
    <row r="36" spans="1:96" ht="9.75" customHeight="1" thickBot="1" x14ac:dyDescent="0.25">
      <c r="A36" s="94">
        <f t="shared" si="5"/>
        <v>0</v>
      </c>
      <c r="B36" s="11"/>
      <c r="C36" s="11"/>
      <c r="D36" s="11"/>
      <c r="E36" s="11"/>
      <c r="F36" s="11"/>
      <c r="G36" s="12">
        <f t="shared" si="9"/>
        <v>0</v>
      </c>
      <c r="H36" s="12">
        <f t="shared" si="10"/>
        <v>0</v>
      </c>
      <c r="I36" s="12">
        <f t="shared" si="11"/>
        <v>0</v>
      </c>
      <c r="J36" s="37">
        <f t="shared" si="6"/>
        <v>0</v>
      </c>
      <c r="K36" s="33">
        <f t="shared" si="7"/>
        <v>0</v>
      </c>
      <c r="M36" s="25"/>
      <c r="N36" s="25"/>
      <c r="O36" s="25"/>
      <c r="P36" s="25"/>
      <c r="Q36" s="217" t="s">
        <v>15</v>
      </c>
      <c r="R36" s="217"/>
      <c r="S36" s="217"/>
      <c r="T36" s="217"/>
      <c r="U36" s="217"/>
      <c r="V36" s="217"/>
      <c r="W36" s="217"/>
      <c r="X36" s="218"/>
      <c r="Y36" s="45">
        <f>SUM(E20:E40)</f>
        <v>0</v>
      </c>
      <c r="Z36" s="46">
        <f>SUM(J20:J40)</f>
        <v>0</v>
      </c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</row>
    <row r="37" spans="1:96" ht="9.75" customHeight="1" x14ac:dyDescent="0.2">
      <c r="A37" s="94">
        <f t="shared" si="5"/>
        <v>0</v>
      </c>
      <c r="B37" s="11"/>
      <c r="C37" s="11"/>
      <c r="D37" s="11"/>
      <c r="E37" s="11"/>
      <c r="F37" s="11"/>
      <c r="G37" s="12">
        <f t="shared" si="9"/>
        <v>0</v>
      </c>
      <c r="H37" s="12">
        <f t="shared" si="10"/>
        <v>0</v>
      </c>
      <c r="I37" s="12">
        <f t="shared" si="11"/>
        <v>0</v>
      </c>
      <c r="J37" s="37">
        <f t="shared" si="6"/>
        <v>0</v>
      </c>
      <c r="K37" s="33">
        <f t="shared" si="7"/>
        <v>0</v>
      </c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</row>
    <row r="38" spans="1:96" ht="9.75" hidden="1" customHeight="1" x14ac:dyDescent="0.2">
      <c r="A38" s="94">
        <f t="shared" si="5"/>
        <v>0</v>
      </c>
      <c r="B38" s="11"/>
      <c r="C38" s="11"/>
      <c r="D38" s="11"/>
      <c r="E38" s="11"/>
      <c r="F38" s="11"/>
      <c r="G38" s="12">
        <f t="shared" si="9"/>
        <v>0</v>
      </c>
      <c r="H38" s="12">
        <f t="shared" si="10"/>
        <v>0</v>
      </c>
      <c r="I38" s="12">
        <f t="shared" si="11"/>
        <v>0</v>
      </c>
      <c r="J38" s="37">
        <f t="shared" si="6"/>
        <v>0</v>
      </c>
      <c r="K38" s="33">
        <f t="shared" si="7"/>
        <v>0</v>
      </c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</row>
    <row r="39" spans="1:96" ht="9.75" hidden="1" customHeight="1" x14ac:dyDescent="0.2">
      <c r="A39" s="94">
        <f t="shared" si="5"/>
        <v>0</v>
      </c>
      <c r="B39" s="11"/>
      <c r="C39" s="11"/>
      <c r="D39" s="11"/>
      <c r="E39" s="11"/>
      <c r="F39" s="11"/>
      <c r="G39" s="12">
        <f t="shared" si="9"/>
        <v>0</v>
      </c>
      <c r="H39" s="12">
        <f t="shared" si="10"/>
        <v>0</v>
      </c>
      <c r="I39" s="12">
        <f t="shared" si="11"/>
        <v>0</v>
      </c>
      <c r="J39" s="37">
        <f t="shared" si="6"/>
        <v>0</v>
      </c>
      <c r="K39" s="33">
        <f t="shared" si="7"/>
        <v>0</v>
      </c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</row>
    <row r="40" spans="1:96" ht="9.75" customHeight="1" thickBot="1" x14ac:dyDescent="0.25">
      <c r="A40" s="94">
        <f t="shared" si="5"/>
        <v>0</v>
      </c>
      <c r="B40" s="11"/>
      <c r="C40" s="32"/>
      <c r="D40" s="32"/>
      <c r="E40" s="32"/>
      <c r="F40" s="32"/>
      <c r="G40" s="12">
        <f t="shared" si="9"/>
        <v>0</v>
      </c>
      <c r="H40" s="12">
        <f t="shared" si="10"/>
        <v>0</v>
      </c>
      <c r="I40" s="12">
        <f t="shared" si="11"/>
        <v>0</v>
      </c>
      <c r="J40" s="37">
        <f t="shared" si="6"/>
        <v>0</v>
      </c>
      <c r="K40" s="33">
        <f t="shared" si="7"/>
        <v>0</v>
      </c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</row>
    <row r="41" spans="1:96" ht="9.75" customHeight="1" x14ac:dyDescent="0.2">
      <c r="B41" s="25"/>
      <c r="C41" s="25"/>
      <c r="D41" s="25"/>
      <c r="E41" s="25"/>
      <c r="F41" s="25"/>
      <c r="G41" s="33"/>
      <c r="H41" s="33"/>
      <c r="I41" s="33"/>
      <c r="J41" s="25"/>
      <c r="K41" s="25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</row>
    <row r="42" spans="1:96" ht="9.75" customHeight="1" thickBot="1" x14ac:dyDescent="0.25">
      <c r="B42" s="25"/>
      <c r="C42" s="25"/>
      <c r="D42" s="25"/>
      <c r="E42" s="25"/>
      <c r="F42" s="25"/>
      <c r="G42" s="33"/>
      <c r="H42" s="33"/>
      <c r="I42" s="33"/>
      <c r="J42" s="25"/>
      <c r="K42" s="25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</row>
    <row r="43" spans="1:96" ht="9.75" customHeight="1" thickBot="1" x14ac:dyDescent="0.25">
      <c r="A43" s="88" t="s">
        <v>59</v>
      </c>
      <c r="B43" s="219" t="s">
        <v>19</v>
      </c>
      <c r="C43" s="220"/>
      <c r="D43" s="220"/>
      <c r="E43" s="220"/>
      <c r="F43" s="220"/>
      <c r="G43" s="220"/>
      <c r="H43" s="220"/>
      <c r="I43" s="220"/>
      <c r="J43" s="221"/>
      <c r="K43" s="166">
        <f>SUM(K45:K55)</f>
        <v>0</v>
      </c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</row>
    <row r="44" spans="1:96" ht="9.75" customHeight="1" x14ac:dyDescent="0.2">
      <c r="B44" s="6" t="s">
        <v>5</v>
      </c>
      <c r="C44" s="7" t="s">
        <v>6</v>
      </c>
      <c r="D44" s="7" t="s">
        <v>20</v>
      </c>
      <c r="E44" s="7" t="s">
        <v>7</v>
      </c>
      <c r="F44" s="7" t="s">
        <v>8</v>
      </c>
      <c r="G44" s="7" t="s">
        <v>10</v>
      </c>
      <c r="H44" s="141"/>
      <c r="I44" s="141"/>
      <c r="J44" s="43" t="s">
        <v>11</v>
      </c>
      <c r="K44" s="44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</row>
    <row r="45" spans="1:96" ht="9.75" customHeight="1" x14ac:dyDescent="0.2">
      <c r="A45" s="94">
        <f>(((B45+C45)-0.06)*4)*F45</f>
        <v>0</v>
      </c>
      <c r="B45" s="10"/>
      <c r="C45" s="11"/>
      <c r="D45" s="11"/>
      <c r="E45" s="11"/>
      <c r="F45" s="11"/>
      <c r="G45" s="12">
        <f t="shared" ref="G45:G46" si="12">(2*(B45+C45)*(E45+0.15+(D45/2)))</f>
        <v>0</v>
      </c>
      <c r="H45" s="12">
        <f t="shared" ref="H45:H46" si="13">IF(AND(G45&gt;0.01,G45&lt;1),1,0)</f>
        <v>0</v>
      </c>
      <c r="I45" s="12">
        <f t="shared" ref="I45:I46" si="14">IF(AND(H45&gt;0.0001,H45&lt;1.0001),1,G45)*F45</f>
        <v>0</v>
      </c>
      <c r="J45" s="37">
        <f>I45</f>
        <v>0</v>
      </c>
      <c r="K45" s="33">
        <f>((B45+C45)*2)*E45</f>
        <v>0</v>
      </c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</row>
    <row r="46" spans="1:96" ht="9.75" customHeight="1" x14ac:dyDescent="0.2">
      <c r="A46" s="94">
        <f t="shared" ref="A46:A55" si="15">(((B46+C46)-0.06)*4)*F46</f>
        <v>0</v>
      </c>
      <c r="B46" s="10"/>
      <c r="C46" s="11"/>
      <c r="D46" s="11"/>
      <c r="E46" s="11"/>
      <c r="F46" s="11"/>
      <c r="G46" s="12">
        <f t="shared" si="12"/>
        <v>0</v>
      </c>
      <c r="H46" s="12">
        <f t="shared" si="13"/>
        <v>0</v>
      </c>
      <c r="I46" s="12">
        <f t="shared" si="14"/>
        <v>0</v>
      </c>
      <c r="J46" s="37">
        <f t="shared" ref="J46:J55" si="16">I46</f>
        <v>0</v>
      </c>
      <c r="K46" s="33">
        <f t="shared" ref="K46:K55" si="17">((B46+C46)*2)*E46</f>
        <v>0</v>
      </c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</row>
    <row r="47" spans="1:96" ht="9.75" customHeight="1" x14ac:dyDescent="0.2">
      <c r="A47" s="94">
        <f t="shared" si="15"/>
        <v>0</v>
      </c>
      <c r="B47" s="10"/>
      <c r="C47" s="11"/>
      <c r="D47" s="11"/>
      <c r="E47" s="11"/>
      <c r="F47" s="11"/>
      <c r="G47" s="12">
        <f>(2*(B47+C47)*(E47+0.15+(D47/2)))</f>
        <v>0</v>
      </c>
      <c r="H47" s="12">
        <f t="shared" ref="H47" si="18">IF(AND(G47&gt;0.01,G47&lt;1),1,0)</f>
        <v>0</v>
      </c>
      <c r="I47" s="12">
        <f>IF(AND(H47&gt;0.0001,H47&lt;1.0001),1,G47)*F47</f>
        <v>0</v>
      </c>
      <c r="J47" s="37">
        <f t="shared" si="16"/>
        <v>0</v>
      </c>
      <c r="K47" s="33">
        <f t="shared" si="17"/>
        <v>0</v>
      </c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</row>
    <row r="48" spans="1:96" ht="9.75" customHeight="1" x14ac:dyDescent="0.2">
      <c r="A48" s="94">
        <f t="shared" si="15"/>
        <v>0</v>
      </c>
      <c r="B48" s="10"/>
      <c r="C48" s="11"/>
      <c r="D48" s="11"/>
      <c r="E48" s="11"/>
      <c r="F48" s="11"/>
      <c r="G48" s="12">
        <f t="shared" ref="G48:G55" si="19">(2*(B48+C48)*(E48+0.15+(D48/2)))</f>
        <v>0</v>
      </c>
      <c r="H48" s="12">
        <f t="shared" ref="H48:H55" si="20">IF(AND(G48&gt;0.01,G48&lt;1),1,0)</f>
        <v>0</v>
      </c>
      <c r="I48" s="12">
        <f t="shared" ref="I48:I55" si="21">IF(AND(H48&gt;0.0001,H48&lt;1.0001),1,G48)*F48</f>
        <v>0</v>
      </c>
      <c r="J48" s="37">
        <f t="shared" si="16"/>
        <v>0</v>
      </c>
      <c r="K48" s="33">
        <f t="shared" si="17"/>
        <v>0</v>
      </c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</row>
    <row r="49" spans="1:96" ht="9.75" customHeight="1" x14ac:dyDescent="0.2">
      <c r="A49" s="94">
        <f t="shared" si="15"/>
        <v>0</v>
      </c>
      <c r="B49" s="10"/>
      <c r="C49" s="11"/>
      <c r="D49" s="11"/>
      <c r="E49" s="11"/>
      <c r="F49" s="11"/>
      <c r="G49" s="12">
        <f t="shared" si="19"/>
        <v>0</v>
      </c>
      <c r="H49" s="12">
        <f t="shared" si="20"/>
        <v>0</v>
      </c>
      <c r="I49" s="12">
        <f t="shared" si="21"/>
        <v>0</v>
      </c>
      <c r="J49" s="37">
        <f t="shared" si="16"/>
        <v>0</v>
      </c>
      <c r="K49" s="33">
        <f t="shared" si="17"/>
        <v>0</v>
      </c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</row>
    <row r="50" spans="1:96" ht="9.75" customHeight="1" x14ac:dyDescent="0.2">
      <c r="A50" s="94">
        <f t="shared" si="15"/>
        <v>0</v>
      </c>
      <c r="B50" s="10"/>
      <c r="C50" s="11"/>
      <c r="D50" s="11"/>
      <c r="E50" s="11"/>
      <c r="F50" s="11"/>
      <c r="G50" s="12">
        <f t="shared" si="19"/>
        <v>0</v>
      </c>
      <c r="H50" s="12">
        <f t="shared" si="20"/>
        <v>0</v>
      </c>
      <c r="I50" s="12">
        <f t="shared" si="21"/>
        <v>0</v>
      </c>
      <c r="J50" s="37">
        <f t="shared" si="16"/>
        <v>0</v>
      </c>
      <c r="K50" s="33">
        <f t="shared" si="17"/>
        <v>0</v>
      </c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</row>
    <row r="51" spans="1:96" ht="9.75" customHeight="1" x14ac:dyDescent="0.2">
      <c r="A51" s="94">
        <f t="shared" si="15"/>
        <v>0</v>
      </c>
      <c r="B51" s="10"/>
      <c r="C51" s="11"/>
      <c r="D51" s="11"/>
      <c r="E51" s="11"/>
      <c r="F51" s="11"/>
      <c r="G51" s="12">
        <f t="shared" si="19"/>
        <v>0</v>
      </c>
      <c r="H51" s="12">
        <f t="shared" si="20"/>
        <v>0</v>
      </c>
      <c r="I51" s="12">
        <f t="shared" si="21"/>
        <v>0</v>
      </c>
      <c r="J51" s="37">
        <f t="shared" si="16"/>
        <v>0</v>
      </c>
      <c r="K51" s="33">
        <f t="shared" si="17"/>
        <v>0</v>
      </c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</row>
    <row r="52" spans="1:96" ht="9.75" customHeight="1" x14ac:dyDescent="0.2">
      <c r="A52" s="94">
        <f t="shared" si="15"/>
        <v>0</v>
      </c>
      <c r="B52" s="10"/>
      <c r="C52" s="11"/>
      <c r="D52" s="11"/>
      <c r="E52" s="11"/>
      <c r="F52" s="11"/>
      <c r="G52" s="12">
        <f t="shared" si="19"/>
        <v>0</v>
      </c>
      <c r="H52" s="12">
        <f t="shared" si="20"/>
        <v>0</v>
      </c>
      <c r="I52" s="12">
        <f t="shared" si="21"/>
        <v>0</v>
      </c>
      <c r="J52" s="37">
        <f t="shared" si="16"/>
        <v>0</v>
      </c>
      <c r="K52" s="33">
        <f t="shared" si="17"/>
        <v>0</v>
      </c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</row>
    <row r="53" spans="1:96" ht="9.75" customHeight="1" x14ac:dyDescent="0.2">
      <c r="A53" s="94">
        <f t="shared" si="15"/>
        <v>0</v>
      </c>
      <c r="B53" s="50"/>
      <c r="C53" s="51"/>
      <c r="D53" s="51"/>
      <c r="E53" s="51"/>
      <c r="F53" s="51"/>
      <c r="G53" s="12">
        <f t="shared" si="19"/>
        <v>0</v>
      </c>
      <c r="H53" s="12">
        <f t="shared" si="20"/>
        <v>0</v>
      </c>
      <c r="I53" s="12">
        <f t="shared" si="21"/>
        <v>0</v>
      </c>
      <c r="J53" s="37">
        <f t="shared" si="16"/>
        <v>0</v>
      </c>
      <c r="K53" s="33">
        <f t="shared" si="17"/>
        <v>0</v>
      </c>
      <c r="S53" s="126" t="s">
        <v>69</v>
      </c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</row>
    <row r="54" spans="1:96" ht="9.75" customHeight="1" thickBot="1" x14ac:dyDescent="0.25">
      <c r="A54" s="94">
        <f t="shared" si="15"/>
        <v>0</v>
      </c>
      <c r="B54" s="50"/>
      <c r="C54" s="51"/>
      <c r="D54" s="51"/>
      <c r="E54" s="51"/>
      <c r="F54" s="51"/>
      <c r="G54" s="12">
        <f t="shared" si="19"/>
        <v>0</v>
      </c>
      <c r="H54" s="12">
        <f t="shared" si="20"/>
        <v>0</v>
      </c>
      <c r="I54" s="12">
        <f t="shared" si="21"/>
        <v>0</v>
      </c>
      <c r="J54" s="37">
        <f t="shared" si="16"/>
        <v>0</v>
      </c>
      <c r="K54" s="33">
        <f t="shared" si="17"/>
        <v>0</v>
      </c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  <c r="CL54" s="110"/>
      <c r="CM54" s="110"/>
      <c r="CN54" s="110"/>
      <c r="CO54" s="110"/>
      <c r="CP54" s="110"/>
      <c r="CQ54" s="110"/>
      <c r="CR54" s="110"/>
    </row>
    <row r="55" spans="1:96" ht="9.75" customHeight="1" thickBot="1" x14ac:dyDescent="0.25">
      <c r="A55" s="94">
        <f t="shared" si="15"/>
        <v>0</v>
      </c>
      <c r="B55" s="31"/>
      <c r="C55" s="32"/>
      <c r="D55" s="32"/>
      <c r="E55" s="32"/>
      <c r="F55" s="32"/>
      <c r="G55" s="12">
        <f t="shared" si="19"/>
        <v>0</v>
      </c>
      <c r="H55" s="12">
        <f t="shared" si="20"/>
        <v>0</v>
      </c>
      <c r="I55" s="12">
        <f t="shared" si="21"/>
        <v>0</v>
      </c>
      <c r="J55" s="37">
        <f t="shared" si="16"/>
        <v>0</v>
      </c>
      <c r="K55" s="33">
        <f t="shared" si="17"/>
        <v>0</v>
      </c>
      <c r="U55" s="44"/>
      <c r="V55" s="44"/>
      <c r="W55" s="44"/>
      <c r="X55" s="44"/>
      <c r="Y55" s="52" t="s">
        <v>8</v>
      </c>
      <c r="Z55" s="53" t="s">
        <v>11</v>
      </c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</row>
    <row r="56" spans="1:96" ht="9.75" customHeight="1" thickBot="1" x14ac:dyDescent="0.25">
      <c r="B56" s="25"/>
      <c r="C56" s="25"/>
      <c r="D56" s="25"/>
      <c r="E56" s="25"/>
      <c r="F56" s="25"/>
      <c r="G56" s="33"/>
      <c r="H56" s="33"/>
      <c r="I56" s="33"/>
      <c r="J56" s="25"/>
      <c r="K56" s="25"/>
      <c r="M56" s="25"/>
      <c r="N56" s="25"/>
      <c r="O56" s="25"/>
      <c r="P56" s="25"/>
      <c r="Q56" s="225" t="s">
        <v>15</v>
      </c>
      <c r="R56" s="225"/>
      <c r="S56" s="225"/>
      <c r="T56" s="225"/>
      <c r="U56" s="225"/>
      <c r="V56" s="225"/>
      <c r="W56" s="225"/>
      <c r="X56" s="226"/>
      <c r="Y56" s="45">
        <f>SUM(F45:F55)</f>
        <v>0</v>
      </c>
      <c r="Z56" s="46">
        <f>SUM(J45:J55)</f>
        <v>0</v>
      </c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10"/>
      <c r="CL56" s="110"/>
      <c r="CM56" s="110"/>
      <c r="CN56" s="110"/>
      <c r="CO56" s="110"/>
      <c r="CP56" s="110"/>
      <c r="CQ56" s="110"/>
      <c r="CR56" s="110"/>
    </row>
    <row r="57" spans="1:96" ht="9.75" customHeight="1" x14ac:dyDescent="0.2">
      <c r="B57" s="25"/>
      <c r="C57" s="25"/>
      <c r="D57" s="25"/>
      <c r="E57" s="25"/>
      <c r="F57" s="25"/>
      <c r="G57" s="33"/>
      <c r="H57" s="33"/>
      <c r="I57" s="33"/>
      <c r="J57" s="25"/>
      <c r="K57" s="25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110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</row>
    <row r="58" spans="1:96" ht="9.75" customHeight="1" thickBot="1" x14ac:dyDescent="0.25">
      <c r="B58" s="25"/>
      <c r="C58" s="25"/>
      <c r="D58" s="25"/>
      <c r="E58" s="25"/>
      <c r="F58" s="25"/>
      <c r="G58" s="33"/>
      <c r="H58" s="33"/>
      <c r="I58" s="33"/>
      <c r="J58" s="25"/>
      <c r="K58" s="25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10"/>
      <c r="BV58" s="110"/>
      <c r="BW58" s="110"/>
      <c r="BX58" s="110"/>
      <c r="BY58" s="110"/>
      <c r="BZ58" s="110"/>
      <c r="CA58" s="110"/>
      <c r="CB58" s="110"/>
      <c r="CC58" s="110"/>
      <c r="CD58" s="110"/>
      <c r="CE58" s="110"/>
      <c r="CF58" s="110"/>
      <c r="CG58" s="110"/>
      <c r="CH58" s="110"/>
      <c r="CI58" s="110"/>
      <c r="CJ58" s="110"/>
      <c r="CK58" s="110"/>
      <c r="CL58" s="110"/>
      <c r="CM58" s="110"/>
      <c r="CN58" s="110"/>
      <c r="CO58" s="110"/>
      <c r="CP58" s="110"/>
      <c r="CQ58" s="110"/>
      <c r="CR58" s="110"/>
    </row>
    <row r="59" spans="1:96" ht="9.75" customHeight="1" thickBot="1" x14ac:dyDescent="0.25">
      <c r="B59" s="257" t="s">
        <v>21</v>
      </c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9"/>
      <c r="R59" s="166">
        <f>SUM(R61:R81)</f>
        <v>0</v>
      </c>
      <c r="S59" s="54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110"/>
      <c r="CR59" s="110"/>
    </row>
    <row r="60" spans="1:96" ht="9.75" customHeight="1" x14ac:dyDescent="0.2">
      <c r="B60" s="6" t="s">
        <v>5</v>
      </c>
      <c r="C60" s="7" t="s">
        <v>6</v>
      </c>
      <c r="D60" s="7" t="s">
        <v>71</v>
      </c>
      <c r="E60" s="7" t="s">
        <v>72</v>
      </c>
      <c r="F60" s="7" t="s">
        <v>23</v>
      </c>
      <c r="G60" s="7"/>
      <c r="H60" s="7"/>
      <c r="I60" s="7"/>
      <c r="J60" s="7" t="s">
        <v>24</v>
      </c>
      <c r="K60" s="7"/>
      <c r="L60" s="7" t="s">
        <v>25</v>
      </c>
      <c r="M60" s="7" t="s">
        <v>26</v>
      </c>
      <c r="N60" s="7" t="s">
        <v>10</v>
      </c>
      <c r="O60" s="141"/>
      <c r="P60" s="141"/>
      <c r="Q60" s="43" t="s">
        <v>11</v>
      </c>
      <c r="R60" s="44"/>
      <c r="S60" s="44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110"/>
      <c r="CN60" s="110"/>
      <c r="CO60" s="110"/>
      <c r="CP60" s="110"/>
      <c r="CQ60" s="110"/>
      <c r="CR60" s="110"/>
    </row>
    <row r="61" spans="1:96" ht="9.75" customHeight="1" x14ac:dyDescent="0.2">
      <c r="A61" s="91"/>
      <c r="B61" s="156"/>
      <c r="C61" s="154"/>
      <c r="D61" s="154"/>
      <c r="E61" s="154"/>
      <c r="F61" s="154"/>
      <c r="G61" s="36">
        <f t="shared" ref="G61:G81" si="22">(((F61+D61)*1.58)/90)*L61</f>
        <v>0</v>
      </c>
      <c r="H61" s="36"/>
      <c r="I61" s="36"/>
      <c r="J61" s="154"/>
      <c r="K61" s="154"/>
      <c r="L61" s="154"/>
      <c r="M61" s="154"/>
      <c r="N61" s="12">
        <f>((2*(B61+C61))*(0.15+J61)+(2*(D61+E61))*(G61+0.13))</f>
        <v>0</v>
      </c>
      <c r="O61" s="12">
        <f>IF(AND(N61&gt;0.01,N61&lt;1),1,0)</f>
        <v>0</v>
      </c>
      <c r="P61" s="12">
        <f>IF(AND(O61&gt;0.0001,O61&lt;1.0001),1,N61)*M61</f>
        <v>0</v>
      </c>
      <c r="Q61" s="37">
        <f>$P61</f>
        <v>0</v>
      </c>
      <c r="R61" s="33">
        <f>(((B61+C61)+(D61+E61))*2)*M61</f>
        <v>0</v>
      </c>
      <c r="S61" s="33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</row>
    <row r="62" spans="1:96" ht="9.75" customHeight="1" x14ac:dyDescent="0.2">
      <c r="B62" s="10"/>
      <c r="C62" s="11"/>
      <c r="D62" s="11"/>
      <c r="E62" s="11"/>
      <c r="F62" s="11"/>
      <c r="G62" s="36">
        <f t="shared" si="22"/>
        <v>0</v>
      </c>
      <c r="H62" s="36"/>
      <c r="I62" s="36"/>
      <c r="J62" s="11"/>
      <c r="K62" s="11"/>
      <c r="L62" s="11"/>
      <c r="M62" s="11"/>
      <c r="N62" s="12">
        <f t="shared" ref="N62:N81" si="23">((2*(B62+C62))*(0.15+J62)+(2*(D62+E62))*(G62+0.13))</f>
        <v>0</v>
      </c>
      <c r="O62" s="12">
        <f t="shared" ref="O62:O81" si="24">IF(AND(N62&gt;0.01,N62&lt;1),1,0)</f>
        <v>0</v>
      </c>
      <c r="P62" s="12">
        <f t="shared" ref="P62:P81" si="25">IF(AND(O62&gt;0.0001,O62&lt;1.0001),1,N62)*M62</f>
        <v>0</v>
      </c>
      <c r="Q62" s="37">
        <f t="shared" ref="Q62:Q81" si="26">$P62</f>
        <v>0</v>
      </c>
      <c r="R62" s="33">
        <f t="shared" ref="R62:R81" si="27">(((B62+C62)+(D62+E62))*2)*M62</f>
        <v>0</v>
      </c>
      <c r="S62" s="33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</row>
    <row r="63" spans="1:96" ht="9.75" customHeight="1" x14ac:dyDescent="0.2">
      <c r="B63" s="10"/>
      <c r="C63" s="11"/>
      <c r="D63" s="11"/>
      <c r="E63" s="11"/>
      <c r="F63" s="11"/>
      <c r="G63" s="36">
        <f t="shared" si="22"/>
        <v>0</v>
      </c>
      <c r="H63" s="36"/>
      <c r="I63" s="36"/>
      <c r="J63" s="11"/>
      <c r="K63" s="11"/>
      <c r="L63" s="11"/>
      <c r="M63" s="11"/>
      <c r="N63" s="12">
        <f t="shared" si="23"/>
        <v>0</v>
      </c>
      <c r="O63" s="12">
        <f t="shared" si="24"/>
        <v>0</v>
      </c>
      <c r="P63" s="12">
        <f t="shared" si="25"/>
        <v>0</v>
      </c>
      <c r="Q63" s="37">
        <f t="shared" si="26"/>
        <v>0</v>
      </c>
      <c r="R63" s="33">
        <f t="shared" si="27"/>
        <v>0</v>
      </c>
      <c r="S63" s="33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  <c r="CH63" s="110"/>
      <c r="CI63" s="110"/>
      <c r="CJ63" s="110"/>
      <c r="CK63" s="110"/>
      <c r="CL63" s="110"/>
      <c r="CM63" s="110"/>
      <c r="CN63" s="110"/>
      <c r="CO63" s="110"/>
      <c r="CP63" s="110"/>
      <c r="CQ63" s="110"/>
      <c r="CR63" s="110"/>
    </row>
    <row r="64" spans="1:96" ht="9.75" customHeight="1" x14ac:dyDescent="0.2">
      <c r="B64" s="10"/>
      <c r="C64" s="11"/>
      <c r="D64" s="11"/>
      <c r="E64" s="11"/>
      <c r="F64" s="11"/>
      <c r="G64" s="36">
        <f t="shared" si="22"/>
        <v>0</v>
      </c>
      <c r="H64" s="36"/>
      <c r="I64" s="36"/>
      <c r="J64" s="11"/>
      <c r="K64" s="11"/>
      <c r="L64" s="11"/>
      <c r="M64" s="11"/>
      <c r="N64" s="12">
        <f t="shared" si="23"/>
        <v>0</v>
      </c>
      <c r="O64" s="12">
        <f t="shared" si="24"/>
        <v>0</v>
      </c>
      <c r="P64" s="12">
        <f t="shared" si="25"/>
        <v>0</v>
      </c>
      <c r="Q64" s="37">
        <f t="shared" si="26"/>
        <v>0</v>
      </c>
      <c r="R64" s="33">
        <f t="shared" si="27"/>
        <v>0</v>
      </c>
      <c r="S64" s="33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</row>
    <row r="65" spans="2:96" ht="9.75" customHeight="1" x14ac:dyDescent="0.2">
      <c r="B65" s="10"/>
      <c r="C65" s="11"/>
      <c r="D65" s="11"/>
      <c r="E65" s="11"/>
      <c r="F65" s="11"/>
      <c r="G65" s="36">
        <f t="shared" si="22"/>
        <v>0</v>
      </c>
      <c r="H65" s="36"/>
      <c r="I65" s="36"/>
      <c r="J65" s="11"/>
      <c r="K65" s="11"/>
      <c r="L65" s="11"/>
      <c r="M65" s="11"/>
      <c r="N65" s="12">
        <f t="shared" si="23"/>
        <v>0</v>
      </c>
      <c r="O65" s="12">
        <f t="shared" si="24"/>
        <v>0</v>
      </c>
      <c r="P65" s="12">
        <f t="shared" si="25"/>
        <v>0</v>
      </c>
      <c r="Q65" s="37">
        <f t="shared" si="26"/>
        <v>0</v>
      </c>
      <c r="R65" s="33">
        <f t="shared" si="27"/>
        <v>0</v>
      </c>
      <c r="S65" s="33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</row>
    <row r="66" spans="2:96" ht="9.75" customHeight="1" x14ac:dyDescent="0.2">
      <c r="B66" s="10"/>
      <c r="C66" s="11"/>
      <c r="D66" s="11"/>
      <c r="E66" s="11"/>
      <c r="F66" s="11"/>
      <c r="G66" s="36">
        <f t="shared" si="22"/>
        <v>0</v>
      </c>
      <c r="H66" s="36"/>
      <c r="I66" s="36"/>
      <c r="J66" s="11"/>
      <c r="K66" s="11"/>
      <c r="L66" s="11"/>
      <c r="M66" s="11"/>
      <c r="N66" s="12">
        <f t="shared" si="23"/>
        <v>0</v>
      </c>
      <c r="O66" s="12">
        <f t="shared" si="24"/>
        <v>0</v>
      </c>
      <c r="P66" s="12">
        <f t="shared" si="25"/>
        <v>0</v>
      </c>
      <c r="Q66" s="37">
        <f t="shared" si="26"/>
        <v>0</v>
      </c>
      <c r="R66" s="33">
        <f t="shared" si="27"/>
        <v>0</v>
      </c>
      <c r="S66" s="33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</row>
    <row r="67" spans="2:96" ht="9.75" customHeight="1" x14ac:dyDescent="0.2">
      <c r="B67" s="10"/>
      <c r="C67" s="11"/>
      <c r="D67" s="11"/>
      <c r="E67" s="11"/>
      <c r="F67" s="11"/>
      <c r="G67" s="36">
        <f t="shared" si="22"/>
        <v>0</v>
      </c>
      <c r="H67" s="36"/>
      <c r="I67" s="36"/>
      <c r="J67" s="11"/>
      <c r="K67" s="11"/>
      <c r="L67" s="11"/>
      <c r="M67" s="11"/>
      <c r="N67" s="12">
        <f t="shared" si="23"/>
        <v>0</v>
      </c>
      <c r="O67" s="12">
        <f t="shared" si="24"/>
        <v>0</v>
      </c>
      <c r="P67" s="12">
        <f t="shared" si="25"/>
        <v>0</v>
      </c>
      <c r="Q67" s="37">
        <f t="shared" si="26"/>
        <v>0</v>
      </c>
      <c r="R67" s="33">
        <f t="shared" si="27"/>
        <v>0</v>
      </c>
      <c r="S67" s="33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</row>
    <row r="68" spans="2:96" ht="9.75" customHeight="1" x14ac:dyDescent="0.2">
      <c r="B68" s="10"/>
      <c r="C68" s="11"/>
      <c r="D68" s="11"/>
      <c r="E68" s="11"/>
      <c r="F68" s="11"/>
      <c r="G68" s="36">
        <f t="shared" si="22"/>
        <v>0</v>
      </c>
      <c r="H68" s="36"/>
      <c r="I68" s="36"/>
      <c r="J68" s="11"/>
      <c r="K68" s="11"/>
      <c r="L68" s="11"/>
      <c r="M68" s="11"/>
      <c r="N68" s="12">
        <f t="shared" si="23"/>
        <v>0</v>
      </c>
      <c r="O68" s="12">
        <f t="shared" si="24"/>
        <v>0</v>
      </c>
      <c r="P68" s="12">
        <f t="shared" si="25"/>
        <v>0</v>
      </c>
      <c r="Q68" s="37">
        <f t="shared" si="26"/>
        <v>0</v>
      </c>
      <c r="R68" s="33">
        <f t="shared" si="27"/>
        <v>0</v>
      </c>
      <c r="S68" s="33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</row>
    <row r="69" spans="2:96" ht="9.75" customHeight="1" x14ac:dyDescent="0.2">
      <c r="B69" s="10"/>
      <c r="C69" s="11"/>
      <c r="D69" s="11"/>
      <c r="E69" s="11"/>
      <c r="F69" s="11"/>
      <c r="G69" s="36">
        <f t="shared" si="22"/>
        <v>0</v>
      </c>
      <c r="H69" s="36"/>
      <c r="I69" s="36"/>
      <c r="J69" s="11"/>
      <c r="K69" s="11"/>
      <c r="L69" s="11"/>
      <c r="M69" s="11"/>
      <c r="N69" s="12">
        <f t="shared" si="23"/>
        <v>0</v>
      </c>
      <c r="O69" s="12">
        <f t="shared" si="24"/>
        <v>0</v>
      </c>
      <c r="P69" s="12">
        <f t="shared" si="25"/>
        <v>0</v>
      </c>
      <c r="Q69" s="37">
        <f t="shared" si="26"/>
        <v>0</v>
      </c>
      <c r="R69" s="33">
        <f t="shared" si="27"/>
        <v>0</v>
      </c>
      <c r="S69" s="33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</row>
    <row r="70" spans="2:96" ht="9.75" customHeight="1" x14ac:dyDescent="0.2">
      <c r="B70" s="10"/>
      <c r="C70" s="11"/>
      <c r="D70" s="11"/>
      <c r="E70" s="11"/>
      <c r="F70" s="11"/>
      <c r="G70" s="36">
        <f t="shared" si="22"/>
        <v>0</v>
      </c>
      <c r="H70" s="36"/>
      <c r="I70" s="36"/>
      <c r="J70" s="11"/>
      <c r="K70" s="11"/>
      <c r="L70" s="11"/>
      <c r="M70" s="11"/>
      <c r="N70" s="12">
        <f t="shared" si="23"/>
        <v>0</v>
      </c>
      <c r="O70" s="12">
        <f t="shared" si="24"/>
        <v>0</v>
      </c>
      <c r="P70" s="12">
        <f t="shared" si="25"/>
        <v>0</v>
      </c>
      <c r="Q70" s="37">
        <f t="shared" si="26"/>
        <v>0</v>
      </c>
      <c r="R70" s="33">
        <f t="shared" si="27"/>
        <v>0</v>
      </c>
      <c r="S70" s="33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</row>
    <row r="71" spans="2:96" ht="9.75" customHeight="1" x14ac:dyDescent="0.2">
      <c r="B71" s="10"/>
      <c r="C71" s="11"/>
      <c r="D71" s="11"/>
      <c r="E71" s="11"/>
      <c r="F71" s="11"/>
      <c r="G71" s="36">
        <f t="shared" si="22"/>
        <v>0</v>
      </c>
      <c r="H71" s="36"/>
      <c r="I71" s="36"/>
      <c r="J71" s="11"/>
      <c r="K71" s="11"/>
      <c r="L71" s="11"/>
      <c r="M71" s="11"/>
      <c r="N71" s="12">
        <f t="shared" si="23"/>
        <v>0</v>
      </c>
      <c r="O71" s="12">
        <f t="shared" si="24"/>
        <v>0</v>
      </c>
      <c r="P71" s="12">
        <f t="shared" si="25"/>
        <v>0</v>
      </c>
      <c r="Q71" s="37">
        <f t="shared" si="26"/>
        <v>0</v>
      </c>
      <c r="R71" s="33">
        <f t="shared" si="27"/>
        <v>0</v>
      </c>
      <c r="S71" s="33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</row>
    <row r="72" spans="2:96" ht="9.75" customHeight="1" x14ac:dyDescent="0.2">
      <c r="B72" s="10"/>
      <c r="C72" s="11"/>
      <c r="D72" s="11"/>
      <c r="E72" s="11"/>
      <c r="F72" s="11"/>
      <c r="G72" s="36">
        <f t="shared" si="22"/>
        <v>0</v>
      </c>
      <c r="H72" s="36"/>
      <c r="I72" s="36"/>
      <c r="J72" s="11"/>
      <c r="K72" s="11"/>
      <c r="L72" s="11"/>
      <c r="M72" s="11"/>
      <c r="N72" s="12">
        <f t="shared" si="23"/>
        <v>0</v>
      </c>
      <c r="O72" s="12">
        <f t="shared" si="24"/>
        <v>0</v>
      </c>
      <c r="P72" s="12">
        <f t="shared" si="25"/>
        <v>0</v>
      </c>
      <c r="Q72" s="37">
        <f t="shared" si="26"/>
        <v>0</v>
      </c>
      <c r="R72" s="33">
        <f t="shared" si="27"/>
        <v>0</v>
      </c>
      <c r="S72" s="33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</row>
    <row r="73" spans="2:96" ht="9.75" customHeight="1" x14ac:dyDescent="0.2">
      <c r="B73" s="10"/>
      <c r="C73" s="11"/>
      <c r="D73" s="11"/>
      <c r="E73" s="11"/>
      <c r="F73" s="11"/>
      <c r="G73" s="36">
        <f t="shared" si="22"/>
        <v>0</v>
      </c>
      <c r="H73" s="36"/>
      <c r="I73" s="36"/>
      <c r="J73" s="11"/>
      <c r="K73" s="11"/>
      <c r="L73" s="11"/>
      <c r="M73" s="11"/>
      <c r="N73" s="12">
        <f t="shared" si="23"/>
        <v>0</v>
      </c>
      <c r="O73" s="12">
        <f t="shared" si="24"/>
        <v>0</v>
      </c>
      <c r="P73" s="12">
        <f t="shared" si="25"/>
        <v>0</v>
      </c>
      <c r="Q73" s="37">
        <f t="shared" si="26"/>
        <v>0</v>
      </c>
      <c r="R73" s="33">
        <f t="shared" si="27"/>
        <v>0</v>
      </c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</row>
    <row r="74" spans="2:96" ht="9.75" customHeight="1" x14ac:dyDescent="0.2">
      <c r="B74" s="10"/>
      <c r="C74" s="11"/>
      <c r="D74" s="11"/>
      <c r="E74" s="11"/>
      <c r="F74" s="11"/>
      <c r="G74" s="36">
        <f t="shared" si="22"/>
        <v>0</v>
      </c>
      <c r="H74" s="36"/>
      <c r="I74" s="36"/>
      <c r="J74" s="11"/>
      <c r="K74" s="11"/>
      <c r="L74" s="11"/>
      <c r="M74" s="11"/>
      <c r="N74" s="12">
        <f t="shared" si="23"/>
        <v>0</v>
      </c>
      <c r="O74" s="12">
        <f t="shared" si="24"/>
        <v>0</v>
      </c>
      <c r="P74" s="12">
        <f t="shared" si="25"/>
        <v>0</v>
      </c>
      <c r="Q74" s="37">
        <f t="shared" si="26"/>
        <v>0</v>
      </c>
      <c r="R74" s="33">
        <f t="shared" si="27"/>
        <v>0</v>
      </c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</row>
    <row r="75" spans="2:96" ht="9.75" customHeight="1" x14ac:dyDescent="0.2">
      <c r="B75" s="10"/>
      <c r="C75" s="11"/>
      <c r="D75" s="11"/>
      <c r="E75" s="11"/>
      <c r="F75" s="11"/>
      <c r="G75" s="36">
        <f t="shared" si="22"/>
        <v>0</v>
      </c>
      <c r="H75" s="36"/>
      <c r="I75" s="36"/>
      <c r="J75" s="11"/>
      <c r="K75" s="11"/>
      <c r="L75" s="11"/>
      <c r="M75" s="11"/>
      <c r="N75" s="12">
        <f t="shared" si="23"/>
        <v>0</v>
      </c>
      <c r="O75" s="12">
        <f t="shared" si="24"/>
        <v>0</v>
      </c>
      <c r="P75" s="12">
        <f t="shared" si="25"/>
        <v>0</v>
      </c>
      <c r="Q75" s="37">
        <f t="shared" si="26"/>
        <v>0</v>
      </c>
      <c r="R75" s="33">
        <f t="shared" si="27"/>
        <v>0</v>
      </c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10"/>
      <c r="CO75" s="110"/>
      <c r="CP75" s="110"/>
      <c r="CQ75" s="110"/>
      <c r="CR75" s="110"/>
    </row>
    <row r="76" spans="2:96" ht="9.75" customHeight="1" x14ac:dyDescent="0.2">
      <c r="B76" s="10"/>
      <c r="C76" s="11"/>
      <c r="D76" s="11"/>
      <c r="E76" s="11"/>
      <c r="F76" s="11"/>
      <c r="G76" s="36">
        <f t="shared" si="22"/>
        <v>0</v>
      </c>
      <c r="H76" s="36"/>
      <c r="I76" s="36"/>
      <c r="J76" s="11"/>
      <c r="K76" s="11"/>
      <c r="L76" s="11"/>
      <c r="M76" s="11"/>
      <c r="N76" s="12">
        <f t="shared" si="23"/>
        <v>0</v>
      </c>
      <c r="O76" s="12">
        <f t="shared" si="24"/>
        <v>0</v>
      </c>
      <c r="P76" s="12">
        <f t="shared" si="25"/>
        <v>0</v>
      </c>
      <c r="Q76" s="37">
        <f t="shared" si="26"/>
        <v>0</v>
      </c>
      <c r="R76" s="33">
        <f t="shared" si="27"/>
        <v>0</v>
      </c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</row>
    <row r="77" spans="2:96" ht="9.75" customHeight="1" x14ac:dyDescent="0.2">
      <c r="B77" s="10"/>
      <c r="C77" s="11"/>
      <c r="D77" s="11"/>
      <c r="E77" s="11"/>
      <c r="F77" s="11"/>
      <c r="G77" s="36">
        <f t="shared" si="22"/>
        <v>0</v>
      </c>
      <c r="H77" s="36"/>
      <c r="I77" s="36"/>
      <c r="J77" s="11"/>
      <c r="K77" s="11"/>
      <c r="L77" s="11"/>
      <c r="M77" s="11"/>
      <c r="N77" s="12">
        <f t="shared" si="23"/>
        <v>0</v>
      </c>
      <c r="O77" s="12">
        <f t="shared" si="24"/>
        <v>0</v>
      </c>
      <c r="P77" s="12">
        <f t="shared" si="25"/>
        <v>0</v>
      </c>
      <c r="Q77" s="37">
        <f t="shared" si="26"/>
        <v>0</v>
      </c>
      <c r="R77" s="33">
        <f t="shared" si="27"/>
        <v>0</v>
      </c>
      <c r="S77" s="126" t="s">
        <v>81</v>
      </c>
      <c r="T77" s="126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  <c r="CN77" s="110"/>
      <c r="CO77" s="110"/>
      <c r="CP77" s="110"/>
      <c r="CQ77" s="110"/>
      <c r="CR77" s="110"/>
    </row>
    <row r="78" spans="2:96" ht="9.75" customHeight="1" x14ac:dyDescent="0.2">
      <c r="B78" s="10"/>
      <c r="C78" s="11"/>
      <c r="D78" s="11"/>
      <c r="E78" s="11"/>
      <c r="F78" s="11"/>
      <c r="G78" s="36">
        <f t="shared" si="22"/>
        <v>0</v>
      </c>
      <c r="H78" s="36"/>
      <c r="I78" s="36"/>
      <c r="J78" s="11"/>
      <c r="K78" s="11"/>
      <c r="L78" s="11"/>
      <c r="M78" s="11"/>
      <c r="N78" s="12">
        <f t="shared" si="23"/>
        <v>0</v>
      </c>
      <c r="O78" s="12">
        <f t="shared" si="24"/>
        <v>0</v>
      </c>
      <c r="P78" s="12">
        <f t="shared" si="25"/>
        <v>0</v>
      </c>
      <c r="Q78" s="37">
        <f t="shared" si="26"/>
        <v>0</v>
      </c>
      <c r="R78" s="33">
        <f t="shared" si="27"/>
        <v>0</v>
      </c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  <c r="CB78" s="110"/>
      <c r="CC78" s="110"/>
      <c r="CD78" s="110"/>
      <c r="CE78" s="110"/>
      <c r="CF78" s="110"/>
      <c r="CG78" s="110"/>
      <c r="CH78" s="110"/>
      <c r="CI78" s="110"/>
      <c r="CJ78" s="110"/>
      <c r="CK78" s="110"/>
      <c r="CL78" s="110"/>
      <c r="CM78" s="110"/>
      <c r="CN78" s="110"/>
      <c r="CO78" s="110"/>
      <c r="CP78" s="110"/>
      <c r="CQ78" s="110"/>
      <c r="CR78" s="110"/>
    </row>
    <row r="79" spans="2:96" ht="9.75" customHeight="1" thickBot="1" x14ac:dyDescent="0.25">
      <c r="B79" s="10"/>
      <c r="C79" s="11"/>
      <c r="D79" s="11"/>
      <c r="E79" s="11"/>
      <c r="F79" s="11"/>
      <c r="G79" s="36">
        <f t="shared" si="22"/>
        <v>0</v>
      </c>
      <c r="H79" s="36"/>
      <c r="I79" s="36"/>
      <c r="J79" s="11"/>
      <c r="K79" s="11"/>
      <c r="L79" s="11"/>
      <c r="M79" s="11"/>
      <c r="N79" s="12">
        <f t="shared" si="23"/>
        <v>0</v>
      </c>
      <c r="O79" s="12">
        <f t="shared" si="24"/>
        <v>0</v>
      </c>
      <c r="P79" s="12">
        <f t="shared" si="25"/>
        <v>0</v>
      </c>
      <c r="Q79" s="37">
        <f t="shared" si="26"/>
        <v>0</v>
      </c>
      <c r="R79" s="33">
        <f t="shared" si="27"/>
        <v>0</v>
      </c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110"/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  <c r="CN79" s="110"/>
      <c r="CO79" s="110"/>
      <c r="CP79" s="110"/>
      <c r="CQ79" s="110"/>
      <c r="CR79" s="110"/>
    </row>
    <row r="80" spans="2:96" ht="9.75" customHeight="1" thickBot="1" x14ac:dyDescent="0.25">
      <c r="B80" s="10"/>
      <c r="C80" s="11"/>
      <c r="D80" s="11"/>
      <c r="E80" s="11"/>
      <c r="F80" s="11"/>
      <c r="G80" s="36">
        <f t="shared" si="22"/>
        <v>0</v>
      </c>
      <c r="H80" s="36"/>
      <c r="I80" s="36"/>
      <c r="J80" s="11"/>
      <c r="K80" s="11"/>
      <c r="L80" s="11"/>
      <c r="M80" s="11"/>
      <c r="N80" s="12">
        <f t="shared" si="23"/>
        <v>0</v>
      </c>
      <c r="O80" s="12">
        <f t="shared" si="24"/>
        <v>0</v>
      </c>
      <c r="P80" s="12">
        <f t="shared" si="25"/>
        <v>0</v>
      </c>
      <c r="Q80" s="37">
        <f t="shared" si="26"/>
        <v>0</v>
      </c>
      <c r="R80" s="33">
        <f t="shared" si="27"/>
        <v>0</v>
      </c>
      <c r="Y80" s="55" t="s">
        <v>8</v>
      </c>
      <c r="Z80" s="56" t="s">
        <v>11</v>
      </c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  <c r="CB80" s="110"/>
      <c r="CC80" s="110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  <c r="CN80" s="110"/>
      <c r="CO80" s="110"/>
      <c r="CP80" s="110"/>
      <c r="CQ80" s="110"/>
      <c r="CR80" s="110"/>
    </row>
    <row r="81" spans="1:96" ht="9.75" customHeight="1" thickBot="1" x14ac:dyDescent="0.25">
      <c r="B81" s="31"/>
      <c r="C81" s="32"/>
      <c r="D81" s="32"/>
      <c r="E81" s="32"/>
      <c r="F81" s="32"/>
      <c r="G81" s="36">
        <f t="shared" si="22"/>
        <v>0</v>
      </c>
      <c r="H81" s="145"/>
      <c r="I81" s="145"/>
      <c r="J81" s="32"/>
      <c r="K81" s="32"/>
      <c r="L81" s="32"/>
      <c r="M81" s="32"/>
      <c r="N81" s="12">
        <f t="shared" si="23"/>
        <v>0</v>
      </c>
      <c r="O81" s="12">
        <f t="shared" si="24"/>
        <v>0</v>
      </c>
      <c r="P81" s="12">
        <f t="shared" si="25"/>
        <v>0</v>
      </c>
      <c r="Q81" s="37">
        <f t="shared" si="26"/>
        <v>0</v>
      </c>
      <c r="R81" s="33">
        <f t="shared" si="27"/>
        <v>0</v>
      </c>
      <c r="T81" s="317" t="s">
        <v>15</v>
      </c>
      <c r="U81" s="318"/>
      <c r="V81" s="319"/>
      <c r="W81" s="319"/>
      <c r="X81" s="319"/>
      <c r="Y81" s="45">
        <f>SUM(M61:M81)</f>
        <v>0</v>
      </c>
      <c r="Z81" s="46">
        <f>SUM(P61:P81)</f>
        <v>0</v>
      </c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  <c r="CN81" s="110"/>
      <c r="CO81" s="110"/>
      <c r="CP81" s="110"/>
      <c r="CQ81" s="110"/>
      <c r="CR81" s="110"/>
    </row>
    <row r="82" spans="1:96" ht="9.75" customHeight="1" x14ac:dyDescent="0.2">
      <c r="B82" s="25"/>
      <c r="C82" s="25"/>
      <c r="D82" s="25"/>
      <c r="E82" s="25"/>
      <c r="F82" s="25"/>
      <c r="G82" s="33"/>
      <c r="H82" s="33"/>
      <c r="I82" s="33"/>
      <c r="J82" s="25"/>
      <c r="K82" s="25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10"/>
      <c r="BY82" s="110"/>
      <c r="BZ82" s="110"/>
      <c r="CA82" s="110"/>
      <c r="CB82" s="110"/>
      <c r="CC82" s="110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  <c r="CN82" s="110"/>
      <c r="CO82" s="110"/>
      <c r="CP82" s="110"/>
      <c r="CQ82" s="110"/>
      <c r="CR82" s="110"/>
    </row>
    <row r="83" spans="1:96" ht="9.75" customHeight="1" x14ac:dyDescent="0.2">
      <c r="B83" s="25"/>
      <c r="C83" s="25"/>
      <c r="D83" s="25"/>
      <c r="E83" s="25"/>
      <c r="F83" s="25"/>
      <c r="G83" s="33"/>
      <c r="H83" s="33"/>
      <c r="I83" s="33"/>
      <c r="J83" s="25"/>
      <c r="K83" s="25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10"/>
      <c r="BY83" s="110"/>
      <c r="BZ83" s="110"/>
      <c r="CA83" s="110"/>
      <c r="CB83" s="110"/>
      <c r="CC83" s="110"/>
      <c r="CD83" s="110"/>
      <c r="CE83" s="110"/>
      <c r="CF83" s="110"/>
      <c r="CG83" s="110"/>
      <c r="CH83" s="110"/>
      <c r="CI83" s="110"/>
      <c r="CJ83" s="110"/>
      <c r="CK83" s="110"/>
      <c r="CL83" s="110"/>
      <c r="CM83" s="110"/>
      <c r="CN83" s="110"/>
      <c r="CO83" s="110"/>
      <c r="CP83" s="110"/>
      <c r="CQ83" s="110"/>
      <c r="CR83" s="110"/>
    </row>
    <row r="84" spans="1:96" ht="13.5" customHeight="1" thickBot="1" x14ac:dyDescent="0.25">
      <c r="B84" s="25"/>
      <c r="C84" s="25"/>
      <c r="D84" s="25"/>
      <c r="E84" s="25"/>
      <c r="F84" s="25"/>
      <c r="G84" s="33"/>
      <c r="H84" s="33"/>
      <c r="I84" s="33"/>
      <c r="J84" s="25"/>
      <c r="K84" s="25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10"/>
      <c r="BM84" s="110"/>
      <c r="BN84" s="110"/>
      <c r="BO84" s="110"/>
      <c r="BP84" s="110"/>
      <c r="BQ84" s="110"/>
      <c r="BR84" s="110"/>
      <c r="BS84" s="110"/>
      <c r="BT84" s="110"/>
      <c r="BU84" s="110"/>
      <c r="BV84" s="110"/>
      <c r="BW84" s="110"/>
      <c r="BX84" s="110"/>
      <c r="BY84" s="110"/>
      <c r="BZ84" s="110"/>
      <c r="CA84" s="110"/>
      <c r="CB84" s="110"/>
      <c r="CC84" s="110"/>
      <c r="CD84" s="110"/>
      <c r="CE84" s="110"/>
      <c r="CF84" s="110"/>
      <c r="CG84" s="110"/>
      <c r="CH84" s="110"/>
      <c r="CI84" s="110"/>
      <c r="CJ84" s="110"/>
      <c r="CK84" s="110"/>
      <c r="CL84" s="110"/>
      <c r="CM84" s="110"/>
      <c r="CN84" s="110"/>
      <c r="CO84" s="110"/>
      <c r="CP84" s="110"/>
      <c r="CQ84" s="110"/>
      <c r="CR84" s="110"/>
    </row>
    <row r="85" spans="1:96" ht="12" customHeight="1" thickBot="1" x14ac:dyDescent="0.25">
      <c r="A85" s="34" t="s">
        <v>1</v>
      </c>
      <c r="B85" s="222">
        <f>B7</f>
        <v>0</v>
      </c>
      <c r="C85" s="223"/>
      <c r="D85" s="223"/>
      <c r="E85" s="223"/>
      <c r="F85" s="223"/>
      <c r="G85" s="224"/>
      <c r="H85" s="138"/>
      <c r="I85" s="138"/>
      <c r="J85" s="34" t="s">
        <v>2</v>
      </c>
      <c r="K85" s="147"/>
      <c r="L85" s="222">
        <f>L7</f>
        <v>0</v>
      </c>
      <c r="M85" s="245"/>
      <c r="N85" s="245"/>
      <c r="O85" s="245"/>
      <c r="P85" s="245"/>
      <c r="Q85" s="245"/>
      <c r="R85" s="245"/>
      <c r="S85" s="246"/>
      <c r="T85" s="34" t="s">
        <v>3</v>
      </c>
      <c r="U85" s="34" t="s">
        <v>3</v>
      </c>
      <c r="V85" s="147"/>
      <c r="W85" s="147"/>
      <c r="X85" s="255">
        <f>X7</f>
        <v>0</v>
      </c>
      <c r="Y85" s="256"/>
      <c r="Z85" s="256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10"/>
      <c r="BS85" s="110"/>
      <c r="BT85" s="110"/>
      <c r="BU85" s="110"/>
      <c r="BV85" s="110"/>
      <c r="BW85" s="110"/>
      <c r="BX85" s="110"/>
      <c r="BY85" s="110"/>
      <c r="BZ85" s="110"/>
      <c r="CA85" s="110"/>
      <c r="CB85" s="110"/>
      <c r="CC85" s="110"/>
      <c r="CD85" s="110"/>
      <c r="CE85" s="110"/>
      <c r="CF85" s="110"/>
      <c r="CG85" s="110"/>
      <c r="CH85" s="110"/>
      <c r="CI85" s="110"/>
      <c r="CJ85" s="110"/>
      <c r="CK85" s="110"/>
      <c r="CL85" s="110"/>
      <c r="CM85" s="110"/>
      <c r="CN85" s="110"/>
      <c r="CO85" s="110"/>
      <c r="CP85" s="110"/>
      <c r="CQ85" s="110"/>
      <c r="CR85" s="110"/>
    </row>
    <row r="86" spans="1:96" ht="9.75" customHeight="1" thickBot="1" x14ac:dyDescent="0.25">
      <c r="B86" s="230" t="s">
        <v>73</v>
      </c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2"/>
      <c r="R86" s="166">
        <f>SUM(R88:R102)</f>
        <v>0</v>
      </c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  <c r="BX86" s="110"/>
      <c r="BY86" s="110"/>
      <c r="BZ86" s="110"/>
      <c r="CA86" s="110"/>
      <c r="CB86" s="110"/>
      <c r="CC86" s="110"/>
      <c r="CD86" s="110"/>
      <c r="CE86" s="110"/>
      <c r="CF86" s="110"/>
      <c r="CG86" s="110"/>
      <c r="CH86" s="110"/>
      <c r="CI86" s="110"/>
      <c r="CJ86" s="110"/>
      <c r="CK86" s="110"/>
      <c r="CL86" s="110"/>
      <c r="CM86" s="110"/>
      <c r="CN86" s="110"/>
      <c r="CO86" s="110"/>
      <c r="CP86" s="110"/>
      <c r="CQ86" s="110"/>
      <c r="CR86" s="110"/>
    </row>
    <row r="87" spans="1:96" ht="9.75" customHeight="1" x14ac:dyDescent="0.2">
      <c r="B87" s="57" t="s">
        <v>5</v>
      </c>
      <c r="C87" s="58" t="s">
        <v>6</v>
      </c>
      <c r="D87" s="58" t="s">
        <v>27</v>
      </c>
      <c r="E87" s="58" t="s">
        <v>71</v>
      </c>
      <c r="F87" s="58" t="s">
        <v>72</v>
      </c>
      <c r="G87" s="7"/>
      <c r="H87" s="7"/>
      <c r="I87" s="7"/>
      <c r="J87" s="7" t="s">
        <v>28</v>
      </c>
      <c r="K87" s="7"/>
      <c r="L87" s="7" t="s">
        <v>25</v>
      </c>
      <c r="M87" s="7" t="s">
        <v>26</v>
      </c>
      <c r="N87" s="7" t="s">
        <v>10</v>
      </c>
      <c r="O87" s="141"/>
      <c r="P87" s="141"/>
      <c r="Q87" s="43" t="s">
        <v>11</v>
      </c>
      <c r="R87" s="44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  <c r="BX87" s="110"/>
      <c r="BY87" s="110"/>
      <c r="BZ87" s="110"/>
      <c r="CA87" s="110"/>
      <c r="CB87" s="110"/>
      <c r="CC87" s="110"/>
      <c r="CD87" s="110"/>
      <c r="CE87" s="110"/>
      <c r="CF87" s="110"/>
      <c r="CG87" s="110"/>
      <c r="CH87" s="110"/>
      <c r="CI87" s="110"/>
      <c r="CJ87" s="110"/>
      <c r="CK87" s="110"/>
      <c r="CL87" s="110"/>
      <c r="CM87" s="110"/>
      <c r="CN87" s="110"/>
      <c r="CO87" s="110"/>
      <c r="CP87" s="110"/>
      <c r="CQ87" s="110"/>
      <c r="CR87" s="110"/>
    </row>
    <row r="88" spans="1:96" ht="9.75" customHeight="1" x14ac:dyDescent="0.2">
      <c r="B88" s="10"/>
      <c r="C88" s="11"/>
      <c r="D88" s="11"/>
      <c r="E88" s="11"/>
      <c r="F88" s="11"/>
      <c r="G88" s="36">
        <f t="shared" ref="G88:G95" si="28">(((B88+D88)*1.58)+((E88+J88)*1.58))/2</f>
        <v>0</v>
      </c>
      <c r="H88" s="36"/>
      <c r="I88" s="36"/>
      <c r="J88" s="11"/>
      <c r="K88" s="11"/>
      <c r="L88" s="11"/>
      <c r="M88" s="11"/>
      <c r="N88" s="12">
        <f>((2*(B88+C88))*(0.13+G88)+(2*(F88+E88))*(G88+0.13))</f>
        <v>0</v>
      </c>
      <c r="O88" s="12">
        <f t="shared" ref="O88:O102" si="29">IF(AND(N88&gt;0.01,N88&lt;1),1,0)</f>
        <v>0</v>
      </c>
      <c r="P88" s="12">
        <f t="shared" ref="P88:P102" si="30">IF(AND(O88&gt;0.0001,O88&lt;1.0001),1,N88)*M88</f>
        <v>0</v>
      </c>
      <c r="Q88" s="37">
        <f t="shared" ref="Q88:Q91" si="31">$P88</f>
        <v>0</v>
      </c>
      <c r="R88" s="33">
        <f>(((B88+C88)+(F88+E88))*2)*M88</f>
        <v>0</v>
      </c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0"/>
      <c r="BW88" s="110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/>
      <c r="CH88" s="110"/>
      <c r="CI88" s="110"/>
      <c r="CJ88" s="110"/>
      <c r="CK88" s="110"/>
      <c r="CL88" s="110"/>
      <c r="CM88" s="110"/>
      <c r="CN88" s="110"/>
      <c r="CO88" s="110"/>
      <c r="CP88" s="110"/>
      <c r="CQ88" s="110"/>
      <c r="CR88" s="110"/>
    </row>
    <row r="89" spans="1:96" ht="9.75" customHeight="1" x14ac:dyDescent="0.2">
      <c r="B89" s="156"/>
      <c r="C89" s="154"/>
      <c r="D89" s="154"/>
      <c r="E89" s="154"/>
      <c r="F89" s="154"/>
      <c r="G89" s="36">
        <f t="shared" si="28"/>
        <v>0</v>
      </c>
      <c r="H89" s="36"/>
      <c r="I89" s="36"/>
      <c r="J89" s="154"/>
      <c r="K89" s="154"/>
      <c r="L89" s="154"/>
      <c r="M89" s="154"/>
      <c r="N89" s="12">
        <f t="shared" ref="N89:N102" si="32">((2*(B89+C89))*(0.13+G89)+(2*(F89+E89))*(G89+0.13))</f>
        <v>0</v>
      </c>
      <c r="O89" s="12">
        <f t="shared" si="29"/>
        <v>0</v>
      </c>
      <c r="P89" s="12">
        <f t="shared" si="30"/>
        <v>0</v>
      </c>
      <c r="Q89" s="37">
        <f t="shared" si="31"/>
        <v>0</v>
      </c>
      <c r="R89" s="33">
        <f t="shared" ref="R89:R102" si="33">(((B89+C89)+(F89+E89))*2)*M89</f>
        <v>0</v>
      </c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</row>
    <row r="90" spans="1:96" ht="9.75" customHeight="1" x14ac:dyDescent="0.2">
      <c r="B90" s="156"/>
      <c r="C90" s="154"/>
      <c r="D90" s="154"/>
      <c r="E90" s="154"/>
      <c r="F90" s="154"/>
      <c r="G90" s="36">
        <f t="shared" si="28"/>
        <v>0</v>
      </c>
      <c r="H90" s="36"/>
      <c r="I90" s="36"/>
      <c r="J90" s="154"/>
      <c r="K90" s="154"/>
      <c r="L90" s="154"/>
      <c r="M90" s="154"/>
      <c r="N90" s="12">
        <f t="shared" si="32"/>
        <v>0</v>
      </c>
      <c r="O90" s="12">
        <f t="shared" si="29"/>
        <v>0</v>
      </c>
      <c r="P90" s="12">
        <f t="shared" si="30"/>
        <v>0</v>
      </c>
      <c r="Q90" s="37">
        <f t="shared" si="31"/>
        <v>0</v>
      </c>
      <c r="R90" s="33">
        <f t="shared" si="33"/>
        <v>0</v>
      </c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10"/>
      <c r="CQ90" s="110"/>
      <c r="CR90" s="110"/>
    </row>
    <row r="91" spans="1:96" ht="9.75" customHeight="1" x14ac:dyDescent="0.2">
      <c r="B91" s="10"/>
      <c r="C91" s="11"/>
      <c r="D91" s="11"/>
      <c r="E91" s="11"/>
      <c r="F91" s="11"/>
      <c r="G91" s="36">
        <f t="shared" si="28"/>
        <v>0</v>
      </c>
      <c r="H91" s="36"/>
      <c r="I91" s="36"/>
      <c r="J91" s="11"/>
      <c r="K91" s="11"/>
      <c r="L91" s="11"/>
      <c r="M91" s="11"/>
      <c r="N91" s="12">
        <f t="shared" si="32"/>
        <v>0</v>
      </c>
      <c r="O91" s="12">
        <f t="shared" si="29"/>
        <v>0</v>
      </c>
      <c r="P91" s="12">
        <f t="shared" si="30"/>
        <v>0</v>
      </c>
      <c r="Q91" s="37">
        <f t="shared" si="31"/>
        <v>0</v>
      </c>
      <c r="R91" s="33">
        <f t="shared" si="33"/>
        <v>0</v>
      </c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</row>
    <row r="92" spans="1:96" ht="9.75" customHeight="1" x14ac:dyDescent="0.2">
      <c r="B92" s="156"/>
      <c r="C92" s="154"/>
      <c r="D92" s="154"/>
      <c r="E92" s="154"/>
      <c r="F92" s="154"/>
      <c r="G92" s="36">
        <f t="shared" si="28"/>
        <v>0</v>
      </c>
      <c r="H92" s="36"/>
      <c r="I92" s="36"/>
      <c r="J92" s="154"/>
      <c r="K92" s="154"/>
      <c r="L92" s="154"/>
      <c r="M92" s="154"/>
      <c r="N92" s="12">
        <f t="shared" si="32"/>
        <v>0</v>
      </c>
      <c r="O92" s="12">
        <f t="shared" si="29"/>
        <v>0</v>
      </c>
      <c r="P92" s="12">
        <f t="shared" si="30"/>
        <v>0</v>
      </c>
      <c r="Q92" s="37">
        <f>$P92</f>
        <v>0</v>
      </c>
      <c r="R92" s="33">
        <f t="shared" si="33"/>
        <v>0</v>
      </c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</row>
    <row r="93" spans="1:96" ht="9.75" customHeight="1" x14ac:dyDescent="0.2">
      <c r="B93" s="156"/>
      <c r="C93" s="154"/>
      <c r="D93" s="154"/>
      <c r="E93" s="154"/>
      <c r="F93" s="154"/>
      <c r="G93" s="36">
        <f t="shared" si="28"/>
        <v>0</v>
      </c>
      <c r="H93" s="36"/>
      <c r="I93" s="36"/>
      <c r="J93" s="154"/>
      <c r="K93" s="154"/>
      <c r="L93" s="154"/>
      <c r="M93" s="154"/>
      <c r="N93" s="12">
        <f t="shared" si="32"/>
        <v>0</v>
      </c>
      <c r="O93" s="12">
        <f t="shared" si="29"/>
        <v>0</v>
      </c>
      <c r="P93" s="12">
        <f t="shared" si="30"/>
        <v>0</v>
      </c>
      <c r="Q93" s="37">
        <f t="shared" ref="Q93:Q102" si="34">$P93*M93</f>
        <v>0</v>
      </c>
      <c r="R93" s="33">
        <f t="shared" si="33"/>
        <v>0</v>
      </c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</row>
    <row r="94" spans="1:96" ht="9.75" customHeight="1" x14ac:dyDescent="0.2">
      <c r="B94" s="10"/>
      <c r="C94" s="11"/>
      <c r="D94" s="11"/>
      <c r="E94" s="11"/>
      <c r="F94" s="11"/>
      <c r="G94" s="36">
        <f t="shared" si="28"/>
        <v>0</v>
      </c>
      <c r="H94" s="36"/>
      <c r="I94" s="36"/>
      <c r="J94" s="11"/>
      <c r="K94" s="11"/>
      <c r="L94" s="11"/>
      <c r="M94" s="11"/>
      <c r="N94" s="12">
        <f t="shared" si="32"/>
        <v>0</v>
      </c>
      <c r="O94" s="12">
        <f t="shared" si="29"/>
        <v>0</v>
      </c>
      <c r="P94" s="12">
        <f t="shared" si="30"/>
        <v>0</v>
      </c>
      <c r="Q94" s="37">
        <f t="shared" si="34"/>
        <v>0</v>
      </c>
      <c r="R94" s="33">
        <f t="shared" si="33"/>
        <v>0</v>
      </c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</row>
    <row r="95" spans="1:96" ht="9.75" customHeight="1" x14ac:dyDescent="0.2">
      <c r="B95" s="156"/>
      <c r="C95" s="154"/>
      <c r="D95" s="154"/>
      <c r="E95" s="154"/>
      <c r="F95" s="154"/>
      <c r="G95" s="36">
        <f t="shared" si="28"/>
        <v>0</v>
      </c>
      <c r="H95" s="36"/>
      <c r="I95" s="36"/>
      <c r="J95" s="154"/>
      <c r="K95" s="154"/>
      <c r="L95" s="154"/>
      <c r="M95" s="154"/>
      <c r="N95" s="12">
        <f t="shared" si="32"/>
        <v>0</v>
      </c>
      <c r="O95" s="12">
        <f t="shared" si="29"/>
        <v>0</v>
      </c>
      <c r="P95" s="12">
        <f t="shared" si="30"/>
        <v>0</v>
      </c>
      <c r="Q95" s="37">
        <f t="shared" si="34"/>
        <v>0</v>
      </c>
      <c r="R95" s="33">
        <f t="shared" si="33"/>
        <v>0</v>
      </c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</row>
    <row r="96" spans="1:96" ht="9.75" customHeight="1" x14ac:dyDescent="0.2">
      <c r="B96" s="10"/>
      <c r="C96" s="11"/>
      <c r="D96" s="11"/>
      <c r="E96" s="11"/>
      <c r="F96" s="11"/>
      <c r="G96" s="36">
        <f t="shared" ref="G96:G102" si="35">(((B96+D96)*1.58)+((E96+J96)*1.58))/2</f>
        <v>0</v>
      </c>
      <c r="H96" s="36"/>
      <c r="I96" s="36"/>
      <c r="J96" s="11"/>
      <c r="K96" s="11"/>
      <c r="L96" s="11"/>
      <c r="M96" s="11"/>
      <c r="N96" s="12">
        <f t="shared" si="32"/>
        <v>0</v>
      </c>
      <c r="O96" s="12">
        <f t="shared" si="29"/>
        <v>0</v>
      </c>
      <c r="P96" s="12">
        <f t="shared" si="30"/>
        <v>0</v>
      </c>
      <c r="Q96" s="37">
        <f t="shared" si="34"/>
        <v>0</v>
      </c>
      <c r="R96" s="33">
        <f t="shared" si="33"/>
        <v>0</v>
      </c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  <c r="CH96" s="110"/>
      <c r="CI96" s="110"/>
      <c r="CJ96" s="110"/>
      <c r="CK96" s="110"/>
      <c r="CL96" s="110"/>
      <c r="CM96" s="110"/>
      <c r="CN96" s="110"/>
      <c r="CO96" s="110"/>
      <c r="CP96" s="110"/>
      <c r="CQ96" s="110"/>
      <c r="CR96" s="110"/>
    </row>
    <row r="97" spans="1:96" ht="9.75" customHeight="1" x14ac:dyDescent="0.2">
      <c r="B97" s="10"/>
      <c r="C97" s="11"/>
      <c r="D97" s="11"/>
      <c r="E97" s="11"/>
      <c r="F97" s="11"/>
      <c r="G97" s="36">
        <f t="shared" si="35"/>
        <v>0</v>
      </c>
      <c r="H97" s="36"/>
      <c r="I97" s="36"/>
      <c r="J97" s="11"/>
      <c r="K97" s="11"/>
      <c r="L97" s="11"/>
      <c r="M97" s="11"/>
      <c r="N97" s="12">
        <f t="shared" si="32"/>
        <v>0</v>
      </c>
      <c r="O97" s="12">
        <f t="shared" si="29"/>
        <v>0</v>
      </c>
      <c r="P97" s="12">
        <f t="shared" si="30"/>
        <v>0</v>
      </c>
      <c r="Q97" s="37">
        <f t="shared" si="34"/>
        <v>0</v>
      </c>
      <c r="R97" s="33">
        <f t="shared" si="33"/>
        <v>0</v>
      </c>
      <c r="S97" s="126" t="s">
        <v>81</v>
      </c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  <c r="BT97" s="110"/>
      <c r="BU97" s="11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  <c r="CH97" s="110"/>
      <c r="CI97" s="110"/>
      <c r="CJ97" s="110"/>
      <c r="CK97" s="110"/>
      <c r="CL97" s="110"/>
      <c r="CM97" s="110"/>
      <c r="CN97" s="110"/>
      <c r="CO97" s="110"/>
      <c r="CP97" s="110"/>
      <c r="CQ97" s="110"/>
      <c r="CR97" s="110"/>
    </row>
    <row r="98" spans="1:96" ht="9.75" customHeight="1" x14ac:dyDescent="0.2">
      <c r="B98" s="10"/>
      <c r="C98" s="11"/>
      <c r="D98" s="11"/>
      <c r="E98" s="11"/>
      <c r="F98" s="11"/>
      <c r="G98" s="36">
        <f t="shared" si="35"/>
        <v>0</v>
      </c>
      <c r="H98" s="36"/>
      <c r="I98" s="36"/>
      <c r="J98" s="11"/>
      <c r="K98" s="11"/>
      <c r="L98" s="11"/>
      <c r="M98" s="11"/>
      <c r="N98" s="12">
        <f t="shared" si="32"/>
        <v>0</v>
      </c>
      <c r="O98" s="12">
        <f t="shared" si="29"/>
        <v>0</v>
      </c>
      <c r="P98" s="12">
        <f t="shared" si="30"/>
        <v>0</v>
      </c>
      <c r="Q98" s="37">
        <f t="shared" si="34"/>
        <v>0</v>
      </c>
      <c r="R98" s="33">
        <f t="shared" si="33"/>
        <v>0</v>
      </c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  <c r="BO98" s="110"/>
      <c r="BP98" s="110"/>
      <c r="BQ98" s="110"/>
      <c r="BR98" s="110"/>
      <c r="BS98" s="110"/>
      <c r="BT98" s="110"/>
      <c r="BU98" s="110"/>
      <c r="BV98" s="110"/>
      <c r="BW98" s="110"/>
      <c r="BX98" s="110"/>
      <c r="BY98" s="110"/>
      <c r="BZ98" s="110"/>
      <c r="CA98" s="110"/>
      <c r="CB98" s="110"/>
      <c r="CC98" s="110"/>
      <c r="CD98" s="110"/>
      <c r="CE98" s="110"/>
      <c r="CF98" s="110"/>
      <c r="CG98" s="110"/>
      <c r="CH98" s="110"/>
      <c r="CI98" s="110"/>
      <c r="CJ98" s="110"/>
      <c r="CK98" s="110"/>
      <c r="CL98" s="110"/>
      <c r="CM98" s="110"/>
      <c r="CN98" s="110"/>
      <c r="CO98" s="110"/>
      <c r="CP98" s="110"/>
      <c r="CQ98" s="110"/>
      <c r="CR98" s="110"/>
    </row>
    <row r="99" spans="1:96" ht="9.75" customHeight="1" x14ac:dyDescent="0.2">
      <c r="B99" s="10"/>
      <c r="C99" s="11"/>
      <c r="D99" s="11"/>
      <c r="E99" s="11"/>
      <c r="F99" s="11"/>
      <c r="G99" s="36">
        <f t="shared" si="35"/>
        <v>0</v>
      </c>
      <c r="H99" s="36"/>
      <c r="I99" s="36"/>
      <c r="J99" s="11"/>
      <c r="K99" s="11"/>
      <c r="L99" s="11"/>
      <c r="M99" s="11"/>
      <c r="N99" s="12">
        <f t="shared" si="32"/>
        <v>0</v>
      </c>
      <c r="O99" s="12">
        <f t="shared" si="29"/>
        <v>0</v>
      </c>
      <c r="P99" s="12">
        <f t="shared" si="30"/>
        <v>0</v>
      </c>
      <c r="Q99" s="37">
        <f t="shared" si="34"/>
        <v>0</v>
      </c>
      <c r="R99" s="33">
        <f t="shared" si="33"/>
        <v>0</v>
      </c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  <c r="BO99" s="110"/>
      <c r="BP99" s="110"/>
      <c r="BQ99" s="110"/>
      <c r="BR99" s="110"/>
      <c r="BS99" s="110"/>
      <c r="BT99" s="110"/>
      <c r="BU99" s="110"/>
      <c r="BV99" s="110"/>
      <c r="BW99" s="110"/>
      <c r="BX99" s="110"/>
      <c r="BY99" s="110"/>
      <c r="BZ99" s="110"/>
      <c r="CA99" s="110"/>
      <c r="CB99" s="110"/>
      <c r="CC99" s="110"/>
      <c r="CD99" s="110"/>
      <c r="CE99" s="110"/>
      <c r="CF99" s="110"/>
      <c r="CG99" s="110"/>
      <c r="CH99" s="110"/>
      <c r="CI99" s="110"/>
      <c r="CJ99" s="110"/>
      <c r="CK99" s="110"/>
      <c r="CL99" s="110"/>
      <c r="CM99" s="110"/>
      <c r="CN99" s="110"/>
      <c r="CO99" s="110"/>
      <c r="CP99" s="110"/>
      <c r="CQ99" s="110"/>
      <c r="CR99" s="110"/>
    </row>
    <row r="100" spans="1:96" ht="9.75" customHeight="1" thickBot="1" x14ac:dyDescent="0.25">
      <c r="B100" s="10"/>
      <c r="C100" s="11"/>
      <c r="D100" s="11"/>
      <c r="E100" s="11"/>
      <c r="F100" s="11"/>
      <c r="G100" s="36">
        <f t="shared" si="35"/>
        <v>0</v>
      </c>
      <c r="H100" s="36"/>
      <c r="I100" s="36"/>
      <c r="J100" s="11"/>
      <c r="K100" s="11"/>
      <c r="L100" s="11"/>
      <c r="M100" s="11"/>
      <c r="N100" s="12">
        <f t="shared" si="32"/>
        <v>0</v>
      </c>
      <c r="O100" s="12">
        <f t="shared" si="29"/>
        <v>0</v>
      </c>
      <c r="P100" s="12">
        <f t="shared" si="30"/>
        <v>0</v>
      </c>
      <c r="Q100" s="37">
        <f t="shared" si="34"/>
        <v>0</v>
      </c>
      <c r="R100" s="33">
        <f t="shared" si="33"/>
        <v>0</v>
      </c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10"/>
      <c r="BY100" s="110"/>
      <c r="BZ100" s="110"/>
      <c r="CA100" s="110"/>
      <c r="CB100" s="110"/>
      <c r="CC100" s="110"/>
      <c r="CD100" s="110"/>
      <c r="CE100" s="110"/>
      <c r="CF100" s="110"/>
      <c r="CG100" s="110"/>
      <c r="CH100" s="110"/>
      <c r="CI100" s="110"/>
      <c r="CJ100" s="110"/>
      <c r="CK100" s="110"/>
      <c r="CL100" s="110"/>
      <c r="CM100" s="110"/>
      <c r="CN100" s="110"/>
      <c r="CO100" s="110"/>
      <c r="CP100" s="110"/>
      <c r="CQ100" s="110"/>
      <c r="CR100" s="110"/>
    </row>
    <row r="101" spans="1:96" ht="9.75" customHeight="1" thickBot="1" x14ac:dyDescent="0.25">
      <c r="B101" s="10"/>
      <c r="C101" s="11"/>
      <c r="D101" s="11"/>
      <c r="E101" s="11"/>
      <c r="F101" s="11"/>
      <c r="G101" s="36">
        <f t="shared" si="35"/>
        <v>0</v>
      </c>
      <c r="H101" s="36"/>
      <c r="I101" s="36"/>
      <c r="J101" s="11"/>
      <c r="K101" s="11"/>
      <c r="L101" s="11"/>
      <c r="M101" s="11"/>
      <c r="N101" s="12">
        <f t="shared" si="32"/>
        <v>0</v>
      </c>
      <c r="O101" s="12">
        <f t="shared" si="29"/>
        <v>0</v>
      </c>
      <c r="P101" s="12">
        <f t="shared" si="30"/>
        <v>0</v>
      </c>
      <c r="Q101" s="37">
        <f t="shared" si="34"/>
        <v>0</v>
      </c>
      <c r="R101" s="33">
        <f t="shared" si="33"/>
        <v>0</v>
      </c>
      <c r="Y101" s="59" t="s">
        <v>8</v>
      </c>
      <c r="Z101" s="60" t="s">
        <v>11</v>
      </c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10"/>
      <c r="BY101" s="110"/>
      <c r="BZ101" s="110"/>
      <c r="CA101" s="110"/>
      <c r="CB101" s="110"/>
      <c r="CC101" s="110"/>
      <c r="CD101" s="110"/>
      <c r="CE101" s="110"/>
      <c r="CF101" s="110"/>
      <c r="CG101" s="110"/>
      <c r="CH101" s="110"/>
      <c r="CI101" s="110"/>
      <c r="CJ101" s="110"/>
      <c r="CK101" s="110"/>
      <c r="CL101" s="110"/>
      <c r="CM101" s="110"/>
      <c r="CN101" s="110"/>
      <c r="CO101" s="110"/>
      <c r="CP101" s="110"/>
      <c r="CQ101" s="110"/>
      <c r="CR101" s="110"/>
    </row>
    <row r="102" spans="1:96" ht="9.75" customHeight="1" thickBot="1" x14ac:dyDescent="0.25">
      <c r="B102" s="31"/>
      <c r="C102" s="32"/>
      <c r="D102" s="32"/>
      <c r="E102" s="32"/>
      <c r="F102" s="32"/>
      <c r="G102" s="36">
        <f t="shared" si="35"/>
        <v>0</v>
      </c>
      <c r="H102" s="145"/>
      <c r="I102" s="145"/>
      <c r="J102" s="32"/>
      <c r="K102" s="32"/>
      <c r="L102" s="32"/>
      <c r="M102" s="32"/>
      <c r="N102" s="12">
        <f t="shared" si="32"/>
        <v>0</v>
      </c>
      <c r="O102" s="12">
        <f t="shared" si="29"/>
        <v>0</v>
      </c>
      <c r="P102" s="12">
        <f t="shared" si="30"/>
        <v>0</v>
      </c>
      <c r="Q102" s="37">
        <f t="shared" si="34"/>
        <v>0</v>
      </c>
      <c r="R102" s="33">
        <f t="shared" si="33"/>
        <v>0</v>
      </c>
      <c r="T102" s="227" t="s">
        <v>15</v>
      </c>
      <c r="U102" s="228"/>
      <c r="V102" s="229"/>
      <c r="W102" s="229"/>
      <c r="X102" s="229"/>
      <c r="Y102" s="45">
        <f>SUM(M88:M102)</f>
        <v>0</v>
      </c>
      <c r="Z102" s="46">
        <f>SUM(Q88:Q102)</f>
        <v>0</v>
      </c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10"/>
      <c r="BY102" s="110"/>
      <c r="BZ102" s="110"/>
      <c r="CA102" s="110"/>
      <c r="CB102" s="110"/>
      <c r="CC102" s="110"/>
      <c r="CD102" s="110"/>
      <c r="CE102" s="110"/>
      <c r="CF102" s="110"/>
      <c r="CG102" s="110"/>
      <c r="CH102" s="110"/>
      <c r="CI102" s="110"/>
      <c r="CJ102" s="110"/>
      <c r="CK102" s="110"/>
      <c r="CL102" s="110"/>
      <c r="CM102" s="110"/>
      <c r="CN102" s="110"/>
      <c r="CO102" s="110"/>
      <c r="CP102" s="110"/>
      <c r="CQ102" s="110"/>
      <c r="CR102" s="110"/>
    </row>
    <row r="103" spans="1:96" ht="9.75" customHeight="1" x14ac:dyDescent="0.2">
      <c r="B103" s="25"/>
      <c r="C103" s="25"/>
      <c r="D103" s="25"/>
      <c r="E103" s="25"/>
      <c r="F103" s="25"/>
      <c r="G103" s="33"/>
      <c r="H103" s="33"/>
      <c r="I103" s="33"/>
      <c r="J103" s="25"/>
      <c r="K103" s="25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10"/>
      <c r="BY103" s="110"/>
      <c r="BZ103" s="110"/>
      <c r="CA103" s="110"/>
      <c r="CB103" s="110"/>
      <c r="CC103" s="110"/>
      <c r="CD103" s="110"/>
      <c r="CE103" s="110"/>
      <c r="CF103" s="110"/>
      <c r="CG103" s="110"/>
      <c r="CH103" s="110"/>
      <c r="CI103" s="110"/>
      <c r="CJ103" s="110"/>
      <c r="CK103" s="110"/>
      <c r="CL103" s="110"/>
      <c r="CM103" s="110"/>
      <c r="CN103" s="110"/>
      <c r="CO103" s="110"/>
      <c r="CP103" s="110"/>
      <c r="CQ103" s="110"/>
      <c r="CR103" s="110"/>
    </row>
    <row r="104" spans="1:96" ht="9.75" customHeight="1" thickBot="1" x14ac:dyDescent="0.25">
      <c r="B104" s="25"/>
      <c r="C104" s="25"/>
      <c r="D104" s="25"/>
      <c r="E104" s="25"/>
      <c r="F104" s="25"/>
      <c r="G104" s="33"/>
      <c r="H104" s="33"/>
      <c r="I104" s="33"/>
      <c r="J104" s="25"/>
      <c r="K104" s="25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10"/>
      <c r="BY104" s="110"/>
      <c r="BZ104" s="110"/>
      <c r="CA104" s="110"/>
      <c r="CB104" s="110"/>
      <c r="CC104" s="110"/>
      <c r="CD104" s="110"/>
      <c r="CE104" s="110"/>
      <c r="CF104" s="110"/>
      <c r="CG104" s="110"/>
      <c r="CH104" s="110"/>
      <c r="CI104" s="110"/>
      <c r="CJ104" s="110"/>
      <c r="CK104" s="110"/>
      <c r="CL104" s="110"/>
      <c r="CM104" s="110"/>
      <c r="CN104" s="110"/>
      <c r="CO104" s="110"/>
      <c r="CP104" s="110"/>
      <c r="CQ104" s="110"/>
      <c r="CR104" s="110"/>
    </row>
    <row r="105" spans="1:96" ht="9.75" customHeight="1" thickBot="1" x14ac:dyDescent="0.25">
      <c r="A105" s="88" t="s">
        <v>59</v>
      </c>
      <c r="B105" s="327" t="s">
        <v>29</v>
      </c>
      <c r="C105" s="328"/>
      <c r="D105" s="328"/>
      <c r="E105" s="328"/>
      <c r="F105" s="328"/>
      <c r="G105" s="328"/>
      <c r="H105" s="328"/>
      <c r="I105" s="328"/>
      <c r="J105" s="329"/>
      <c r="K105" s="166">
        <f>SUM(K107:K121)</f>
        <v>0</v>
      </c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10"/>
      <c r="BY105" s="110"/>
      <c r="BZ105" s="110"/>
      <c r="CA105" s="110"/>
      <c r="CB105" s="110"/>
      <c r="CC105" s="110"/>
      <c r="CD105" s="110"/>
      <c r="CE105" s="110"/>
      <c r="CF105" s="110"/>
      <c r="CG105" s="110"/>
      <c r="CH105" s="110"/>
      <c r="CI105" s="110"/>
      <c r="CJ105" s="110"/>
      <c r="CK105" s="110"/>
      <c r="CL105" s="110"/>
      <c r="CM105" s="110"/>
      <c r="CN105" s="110"/>
      <c r="CO105" s="110"/>
      <c r="CP105" s="110"/>
      <c r="CQ105" s="110"/>
      <c r="CR105" s="110"/>
    </row>
    <row r="106" spans="1:96" ht="9.75" customHeight="1" x14ac:dyDescent="0.2">
      <c r="B106" s="57" t="s">
        <v>5</v>
      </c>
      <c r="C106" s="58" t="s">
        <v>6</v>
      </c>
      <c r="D106" s="58" t="s">
        <v>20</v>
      </c>
      <c r="E106" s="58" t="s">
        <v>22</v>
      </c>
      <c r="F106" s="58" t="s">
        <v>8</v>
      </c>
      <c r="G106" s="7" t="s">
        <v>10</v>
      </c>
      <c r="H106" s="44"/>
      <c r="I106" s="44"/>
      <c r="J106" s="61" t="s">
        <v>11</v>
      </c>
      <c r="K106" s="44"/>
      <c r="L106" s="25"/>
      <c r="M106" s="25"/>
      <c r="N106" s="25"/>
      <c r="O106" s="25"/>
      <c r="P106" s="25"/>
      <c r="Q106" s="44"/>
      <c r="R106" s="44"/>
      <c r="S106" s="44"/>
      <c r="T106" s="44"/>
      <c r="U106" s="44"/>
      <c r="V106" s="44"/>
      <c r="W106" s="44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10"/>
      <c r="BY106" s="110"/>
      <c r="BZ106" s="110"/>
      <c r="CA106" s="110"/>
      <c r="CB106" s="110"/>
      <c r="CC106" s="110"/>
      <c r="CD106" s="110"/>
      <c r="CE106" s="110"/>
      <c r="CF106" s="110"/>
      <c r="CG106" s="110"/>
      <c r="CH106" s="110"/>
      <c r="CI106" s="110"/>
      <c r="CJ106" s="110"/>
      <c r="CK106" s="110"/>
      <c r="CL106" s="110"/>
      <c r="CM106" s="110"/>
      <c r="CN106" s="110"/>
      <c r="CO106" s="110"/>
      <c r="CP106" s="110"/>
      <c r="CQ106" s="110"/>
      <c r="CR106" s="110"/>
    </row>
    <row r="107" spans="1:96" ht="9.75" customHeight="1" x14ac:dyDescent="0.2">
      <c r="A107" s="94">
        <f>(((B107+C107)-0.06)*4)*F107</f>
        <v>0</v>
      </c>
      <c r="B107" s="10"/>
      <c r="C107" s="11"/>
      <c r="D107" s="11"/>
      <c r="E107" s="11"/>
      <c r="F107" s="11"/>
      <c r="G107" s="12">
        <f>((2*(B107+C107))*(D107+E107+0.15))</f>
        <v>0</v>
      </c>
      <c r="H107" s="12">
        <f>IF(AND(G107&gt;0.01,G107&lt;1),1,0)</f>
        <v>0</v>
      </c>
      <c r="I107" s="12">
        <f>IF(AND(H107&gt;0.0001,H107&lt;1.0001),1,G107)*F107</f>
        <v>0</v>
      </c>
      <c r="J107" s="37">
        <f>I107</f>
        <v>0</v>
      </c>
      <c r="K107" s="33">
        <f>((B107+C107)*2)*F107</f>
        <v>0</v>
      </c>
      <c r="L107" s="25"/>
      <c r="M107" s="25"/>
      <c r="N107" s="25"/>
      <c r="O107" s="25"/>
      <c r="P107" s="25"/>
      <c r="Q107" s="25"/>
      <c r="R107" s="25"/>
      <c r="S107" s="25"/>
      <c r="T107" s="33"/>
      <c r="U107" s="33"/>
      <c r="V107" s="33"/>
      <c r="W107" s="33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  <c r="BO107" s="110"/>
      <c r="BP107" s="110"/>
      <c r="BQ107" s="110"/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0"/>
      <c r="CB107" s="110"/>
      <c r="CC107" s="110"/>
      <c r="CD107" s="110"/>
      <c r="CE107" s="110"/>
      <c r="CF107" s="110"/>
      <c r="CG107" s="110"/>
      <c r="CH107" s="110"/>
      <c r="CI107" s="110"/>
      <c r="CJ107" s="110"/>
      <c r="CK107" s="110"/>
      <c r="CL107" s="110"/>
      <c r="CM107" s="110"/>
      <c r="CN107" s="110"/>
      <c r="CO107" s="110"/>
      <c r="CP107" s="110"/>
      <c r="CQ107" s="110"/>
      <c r="CR107" s="110"/>
    </row>
    <row r="108" spans="1:96" ht="9.75" customHeight="1" x14ac:dyDescent="0.2">
      <c r="A108" s="94">
        <f t="shared" ref="A108:A121" si="36">(((B108+C108)-0.06)*4)*F108</f>
        <v>0</v>
      </c>
      <c r="B108" s="10"/>
      <c r="C108" s="11"/>
      <c r="D108" s="11"/>
      <c r="E108" s="11"/>
      <c r="F108" s="11"/>
      <c r="G108" s="12">
        <f t="shared" ref="G108:G121" si="37">((2*(B108+C108))*(D108+E108+0.15))</f>
        <v>0</v>
      </c>
      <c r="H108" s="12">
        <f t="shared" ref="H108:H121" si="38">IF(AND(G108&gt;0.01,G108&lt;1),1,0)</f>
        <v>0</v>
      </c>
      <c r="I108" s="12">
        <f t="shared" ref="I108:I121" si="39">IF(AND(H108&gt;0.0001,H108&lt;1.0001),1,G108)*F108</f>
        <v>0</v>
      </c>
      <c r="J108" s="37">
        <f t="shared" ref="J108:J121" si="40">I108</f>
        <v>0</v>
      </c>
      <c r="K108" s="33">
        <f t="shared" ref="K108:K121" si="41">((B108+C108)*2)*F108</f>
        <v>0</v>
      </c>
      <c r="L108" s="25"/>
      <c r="M108" s="25"/>
      <c r="N108" s="25"/>
      <c r="O108" s="25"/>
      <c r="P108" s="25"/>
      <c r="Q108" s="25"/>
      <c r="R108" s="25"/>
      <c r="S108" s="25"/>
      <c r="T108" s="33"/>
      <c r="U108" s="33"/>
      <c r="V108" s="33"/>
      <c r="W108" s="33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10"/>
      <c r="BY108" s="110"/>
      <c r="BZ108" s="110"/>
      <c r="CA108" s="110"/>
      <c r="CB108" s="110"/>
      <c r="CC108" s="110"/>
      <c r="CD108" s="110"/>
      <c r="CE108" s="110"/>
      <c r="CF108" s="110"/>
      <c r="CG108" s="110"/>
      <c r="CH108" s="110"/>
      <c r="CI108" s="110"/>
      <c r="CJ108" s="110"/>
      <c r="CK108" s="110"/>
      <c r="CL108" s="110"/>
      <c r="CM108" s="110"/>
      <c r="CN108" s="110"/>
      <c r="CO108" s="110"/>
      <c r="CP108" s="110"/>
      <c r="CQ108" s="110"/>
      <c r="CR108" s="110"/>
    </row>
    <row r="109" spans="1:96" ht="9.75" customHeight="1" x14ac:dyDescent="0.2">
      <c r="A109" s="94">
        <f t="shared" si="36"/>
        <v>0</v>
      </c>
      <c r="B109" s="10"/>
      <c r="C109" s="11"/>
      <c r="D109" s="11"/>
      <c r="E109" s="11"/>
      <c r="F109" s="11"/>
      <c r="G109" s="12">
        <f t="shared" si="37"/>
        <v>0</v>
      </c>
      <c r="H109" s="12">
        <f t="shared" si="38"/>
        <v>0</v>
      </c>
      <c r="I109" s="12">
        <f t="shared" si="39"/>
        <v>0</v>
      </c>
      <c r="J109" s="37">
        <f t="shared" si="40"/>
        <v>0</v>
      </c>
      <c r="K109" s="33">
        <f t="shared" si="41"/>
        <v>0</v>
      </c>
      <c r="L109" s="25"/>
      <c r="M109" s="25"/>
      <c r="N109" s="25"/>
      <c r="O109" s="25"/>
      <c r="P109" s="25"/>
      <c r="Q109" s="25"/>
      <c r="R109" s="25"/>
      <c r="S109" s="25"/>
      <c r="T109" s="33"/>
      <c r="U109" s="33"/>
      <c r="V109" s="33"/>
      <c r="W109" s="33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10"/>
      <c r="BY109" s="110"/>
      <c r="BZ109" s="110"/>
      <c r="CA109" s="110"/>
      <c r="CB109" s="110"/>
      <c r="CC109" s="110"/>
      <c r="CD109" s="110"/>
      <c r="CE109" s="110"/>
      <c r="CF109" s="110"/>
      <c r="CG109" s="110"/>
      <c r="CH109" s="110"/>
      <c r="CI109" s="110"/>
      <c r="CJ109" s="110"/>
      <c r="CK109" s="110"/>
      <c r="CL109" s="110"/>
      <c r="CM109" s="110"/>
      <c r="CN109" s="110"/>
      <c r="CO109" s="110"/>
      <c r="CP109" s="110"/>
      <c r="CQ109" s="110"/>
      <c r="CR109" s="110"/>
    </row>
    <row r="110" spans="1:96" ht="9.75" customHeight="1" x14ac:dyDescent="0.2">
      <c r="A110" s="94">
        <f t="shared" si="36"/>
        <v>0</v>
      </c>
      <c r="B110" s="10"/>
      <c r="C110" s="11"/>
      <c r="D110" s="11"/>
      <c r="E110" s="11"/>
      <c r="F110" s="11"/>
      <c r="G110" s="12">
        <f t="shared" si="37"/>
        <v>0</v>
      </c>
      <c r="H110" s="12">
        <f t="shared" si="38"/>
        <v>0</v>
      </c>
      <c r="I110" s="12">
        <f t="shared" si="39"/>
        <v>0</v>
      </c>
      <c r="J110" s="37">
        <f t="shared" si="40"/>
        <v>0</v>
      </c>
      <c r="K110" s="33">
        <f t="shared" si="41"/>
        <v>0</v>
      </c>
      <c r="L110" s="25"/>
      <c r="M110" s="25"/>
      <c r="N110" s="25"/>
      <c r="O110" s="25"/>
      <c r="P110" s="25"/>
      <c r="Q110" s="25"/>
      <c r="R110" s="25"/>
      <c r="S110" s="25"/>
      <c r="T110" s="33"/>
      <c r="U110" s="33"/>
      <c r="V110" s="33"/>
      <c r="W110" s="33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  <c r="BO110" s="110"/>
      <c r="BP110" s="110"/>
      <c r="BQ110" s="110"/>
      <c r="BR110" s="110"/>
      <c r="BS110" s="110"/>
      <c r="BT110" s="110"/>
      <c r="BU110" s="110"/>
      <c r="BV110" s="110"/>
      <c r="BW110" s="110"/>
      <c r="BX110" s="110"/>
      <c r="BY110" s="110"/>
      <c r="BZ110" s="110"/>
      <c r="CA110" s="110"/>
      <c r="CB110" s="110"/>
      <c r="CC110" s="110"/>
      <c r="CD110" s="110"/>
      <c r="CE110" s="110"/>
      <c r="CF110" s="110"/>
      <c r="CG110" s="110"/>
      <c r="CH110" s="110"/>
      <c r="CI110" s="110"/>
      <c r="CJ110" s="110"/>
      <c r="CK110" s="110"/>
      <c r="CL110" s="110"/>
      <c r="CM110" s="110"/>
      <c r="CN110" s="110"/>
      <c r="CO110" s="110"/>
      <c r="CP110" s="110"/>
      <c r="CQ110" s="110"/>
      <c r="CR110" s="110"/>
    </row>
    <row r="111" spans="1:96" ht="9.75" customHeight="1" x14ac:dyDescent="0.2">
      <c r="A111" s="94">
        <f t="shared" si="36"/>
        <v>0</v>
      </c>
      <c r="B111" s="10"/>
      <c r="C111" s="11"/>
      <c r="D111" s="11"/>
      <c r="E111" s="11"/>
      <c r="F111" s="11"/>
      <c r="G111" s="12">
        <f t="shared" si="37"/>
        <v>0</v>
      </c>
      <c r="H111" s="12">
        <f t="shared" si="38"/>
        <v>0</v>
      </c>
      <c r="I111" s="12">
        <f t="shared" si="39"/>
        <v>0</v>
      </c>
      <c r="J111" s="37">
        <f t="shared" si="40"/>
        <v>0</v>
      </c>
      <c r="K111" s="33">
        <f t="shared" si="41"/>
        <v>0</v>
      </c>
      <c r="L111" s="25"/>
      <c r="M111" s="25"/>
      <c r="N111" s="25"/>
      <c r="O111" s="25"/>
      <c r="P111" s="25"/>
      <c r="Q111" s="25"/>
      <c r="R111" s="25"/>
      <c r="S111" s="25"/>
      <c r="T111" s="33"/>
      <c r="U111" s="33"/>
      <c r="V111" s="33"/>
      <c r="W111" s="33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  <c r="BI111" s="110"/>
      <c r="BJ111" s="110"/>
      <c r="BK111" s="110"/>
      <c r="BL111" s="110"/>
      <c r="BM111" s="110"/>
      <c r="BN111" s="110"/>
      <c r="BO111" s="110"/>
      <c r="BP111" s="110"/>
      <c r="BQ111" s="110"/>
      <c r="BR111" s="110"/>
      <c r="BS111" s="110"/>
      <c r="BT111" s="110"/>
      <c r="BU111" s="110"/>
      <c r="BV111" s="110"/>
      <c r="BW111" s="110"/>
      <c r="BX111" s="110"/>
      <c r="BY111" s="110"/>
      <c r="BZ111" s="110"/>
      <c r="CA111" s="110"/>
      <c r="CB111" s="110"/>
      <c r="CC111" s="110"/>
      <c r="CD111" s="110"/>
      <c r="CE111" s="110"/>
      <c r="CF111" s="110"/>
      <c r="CG111" s="110"/>
      <c r="CH111" s="110"/>
      <c r="CI111" s="110"/>
      <c r="CJ111" s="110"/>
      <c r="CK111" s="110"/>
      <c r="CL111" s="110"/>
      <c r="CM111" s="110"/>
      <c r="CN111" s="110"/>
      <c r="CO111" s="110"/>
      <c r="CP111" s="110"/>
      <c r="CQ111" s="110"/>
      <c r="CR111" s="110"/>
    </row>
    <row r="112" spans="1:96" ht="9.75" customHeight="1" x14ac:dyDescent="0.2">
      <c r="A112" s="94">
        <f t="shared" si="36"/>
        <v>0</v>
      </c>
      <c r="B112" s="10"/>
      <c r="C112" s="11"/>
      <c r="D112" s="11"/>
      <c r="E112" s="11"/>
      <c r="F112" s="11"/>
      <c r="G112" s="12">
        <f t="shared" si="37"/>
        <v>0</v>
      </c>
      <c r="H112" s="12">
        <f t="shared" si="38"/>
        <v>0</v>
      </c>
      <c r="I112" s="12">
        <f t="shared" si="39"/>
        <v>0</v>
      </c>
      <c r="J112" s="37">
        <f t="shared" si="40"/>
        <v>0</v>
      </c>
      <c r="K112" s="33">
        <f t="shared" si="41"/>
        <v>0</v>
      </c>
      <c r="L112" s="25"/>
      <c r="M112" s="25"/>
      <c r="N112" s="25"/>
      <c r="O112" s="25"/>
      <c r="P112" s="25"/>
      <c r="Q112" s="25"/>
      <c r="R112" s="25"/>
      <c r="S112" s="25"/>
      <c r="T112" s="33"/>
      <c r="U112" s="33"/>
      <c r="V112" s="33"/>
      <c r="W112" s="33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  <c r="BI112" s="110"/>
      <c r="BJ112" s="110"/>
      <c r="BK112" s="110"/>
      <c r="BL112" s="110"/>
      <c r="BM112" s="110"/>
      <c r="BN112" s="110"/>
      <c r="BO112" s="110"/>
      <c r="BP112" s="110"/>
      <c r="BQ112" s="110"/>
      <c r="BR112" s="110"/>
      <c r="BS112" s="110"/>
      <c r="BT112" s="110"/>
      <c r="BU112" s="110"/>
      <c r="BV112" s="110"/>
      <c r="BW112" s="110"/>
      <c r="BX112" s="110"/>
      <c r="BY112" s="110"/>
      <c r="BZ112" s="110"/>
      <c r="CA112" s="110"/>
      <c r="CB112" s="110"/>
      <c r="CC112" s="110"/>
      <c r="CD112" s="110"/>
      <c r="CE112" s="110"/>
      <c r="CF112" s="110"/>
      <c r="CG112" s="110"/>
      <c r="CH112" s="110"/>
      <c r="CI112" s="110"/>
      <c r="CJ112" s="110"/>
      <c r="CK112" s="110"/>
      <c r="CL112" s="110"/>
      <c r="CM112" s="110"/>
      <c r="CN112" s="110"/>
      <c r="CO112" s="110"/>
      <c r="CP112" s="110"/>
      <c r="CQ112" s="110"/>
      <c r="CR112" s="110"/>
    </row>
    <row r="113" spans="1:96" ht="9.75" customHeight="1" x14ac:dyDescent="0.2">
      <c r="A113" s="94">
        <f t="shared" si="36"/>
        <v>0</v>
      </c>
      <c r="B113" s="10"/>
      <c r="C113" s="11"/>
      <c r="D113" s="11"/>
      <c r="E113" s="11"/>
      <c r="F113" s="11"/>
      <c r="G113" s="12">
        <f t="shared" si="37"/>
        <v>0</v>
      </c>
      <c r="H113" s="12">
        <f t="shared" si="38"/>
        <v>0</v>
      </c>
      <c r="I113" s="12">
        <f t="shared" si="39"/>
        <v>0</v>
      </c>
      <c r="J113" s="37">
        <f t="shared" si="40"/>
        <v>0</v>
      </c>
      <c r="K113" s="33">
        <f t="shared" si="41"/>
        <v>0</v>
      </c>
      <c r="L113" s="25"/>
      <c r="M113" s="25"/>
      <c r="N113" s="25"/>
      <c r="O113" s="25"/>
      <c r="P113" s="25"/>
      <c r="Q113" s="25"/>
      <c r="R113" s="25"/>
      <c r="S113" s="25"/>
      <c r="T113" s="33"/>
      <c r="U113" s="33"/>
      <c r="V113" s="33"/>
      <c r="W113" s="33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  <c r="BI113" s="110"/>
      <c r="BJ113" s="110"/>
      <c r="BK113" s="110"/>
      <c r="BL113" s="110"/>
      <c r="BM113" s="110"/>
      <c r="BN113" s="110"/>
      <c r="BO113" s="110"/>
      <c r="BP113" s="110"/>
      <c r="BQ113" s="110"/>
      <c r="BR113" s="110"/>
      <c r="BS113" s="110"/>
      <c r="BT113" s="110"/>
      <c r="BU113" s="110"/>
      <c r="BV113" s="110"/>
      <c r="BW113" s="110"/>
      <c r="BX113" s="110"/>
      <c r="BY113" s="110"/>
      <c r="BZ113" s="110"/>
      <c r="CA113" s="110"/>
      <c r="CB113" s="110"/>
      <c r="CC113" s="110"/>
      <c r="CD113" s="110"/>
      <c r="CE113" s="110"/>
      <c r="CF113" s="110"/>
      <c r="CG113" s="110"/>
      <c r="CH113" s="110"/>
      <c r="CI113" s="110"/>
      <c r="CJ113" s="110"/>
      <c r="CK113" s="110"/>
      <c r="CL113" s="110"/>
      <c r="CM113" s="110"/>
      <c r="CN113" s="110"/>
      <c r="CO113" s="110"/>
      <c r="CP113" s="110"/>
      <c r="CQ113" s="110"/>
      <c r="CR113" s="110"/>
    </row>
    <row r="114" spans="1:96" ht="9.75" customHeight="1" x14ac:dyDescent="0.2">
      <c r="A114" s="94">
        <f t="shared" si="36"/>
        <v>0</v>
      </c>
      <c r="B114" s="10"/>
      <c r="C114" s="11"/>
      <c r="D114" s="11"/>
      <c r="E114" s="11"/>
      <c r="F114" s="11"/>
      <c r="G114" s="12">
        <f t="shared" si="37"/>
        <v>0</v>
      </c>
      <c r="H114" s="12">
        <f t="shared" si="38"/>
        <v>0</v>
      </c>
      <c r="I114" s="12">
        <f t="shared" si="39"/>
        <v>0</v>
      </c>
      <c r="J114" s="37">
        <f t="shared" si="40"/>
        <v>0</v>
      </c>
      <c r="K114" s="33">
        <f t="shared" si="41"/>
        <v>0</v>
      </c>
      <c r="L114" s="25"/>
      <c r="M114" s="25"/>
      <c r="N114" s="25"/>
      <c r="O114" s="25"/>
      <c r="P114" s="25"/>
      <c r="Q114" s="25"/>
      <c r="R114" s="25"/>
      <c r="S114" s="25"/>
      <c r="T114" s="33"/>
      <c r="U114" s="33"/>
      <c r="V114" s="33"/>
      <c r="W114" s="33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  <c r="BI114" s="110"/>
      <c r="BJ114" s="110"/>
      <c r="BK114" s="110"/>
      <c r="BL114" s="110"/>
      <c r="BM114" s="110"/>
      <c r="BN114" s="110"/>
      <c r="BO114" s="110"/>
      <c r="BP114" s="110"/>
      <c r="BQ114" s="110"/>
      <c r="BR114" s="110"/>
      <c r="BS114" s="110"/>
      <c r="BT114" s="110"/>
      <c r="BU114" s="110"/>
      <c r="BV114" s="110"/>
      <c r="BW114" s="110"/>
      <c r="BX114" s="110"/>
      <c r="BY114" s="110"/>
      <c r="BZ114" s="110"/>
      <c r="CA114" s="110"/>
      <c r="CB114" s="110"/>
      <c r="CC114" s="110"/>
      <c r="CD114" s="110"/>
      <c r="CE114" s="110"/>
      <c r="CF114" s="110"/>
      <c r="CG114" s="110"/>
      <c r="CH114" s="110"/>
      <c r="CI114" s="110"/>
      <c r="CJ114" s="110"/>
      <c r="CK114" s="110"/>
      <c r="CL114" s="110"/>
      <c r="CM114" s="110"/>
      <c r="CN114" s="110"/>
      <c r="CO114" s="110"/>
      <c r="CP114" s="110"/>
      <c r="CQ114" s="110"/>
      <c r="CR114" s="110"/>
    </row>
    <row r="115" spans="1:96" ht="9.75" customHeight="1" x14ac:dyDescent="0.2">
      <c r="A115" s="94">
        <f t="shared" si="36"/>
        <v>0</v>
      </c>
      <c r="B115" s="10"/>
      <c r="C115" s="11"/>
      <c r="D115" s="11"/>
      <c r="E115" s="11"/>
      <c r="F115" s="11"/>
      <c r="G115" s="12">
        <f t="shared" si="37"/>
        <v>0</v>
      </c>
      <c r="H115" s="12">
        <f t="shared" si="38"/>
        <v>0</v>
      </c>
      <c r="I115" s="12">
        <f t="shared" si="39"/>
        <v>0</v>
      </c>
      <c r="J115" s="37">
        <f t="shared" si="40"/>
        <v>0</v>
      </c>
      <c r="K115" s="33">
        <f t="shared" si="41"/>
        <v>0</v>
      </c>
      <c r="L115" s="25"/>
      <c r="M115" s="25"/>
      <c r="N115" s="25"/>
      <c r="O115" s="25"/>
      <c r="P115" s="25"/>
      <c r="Q115" s="25"/>
      <c r="R115" s="25"/>
      <c r="S115" s="25"/>
      <c r="T115" s="33"/>
      <c r="U115" s="33"/>
      <c r="V115" s="33"/>
      <c r="W115" s="33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  <c r="BI115" s="110"/>
      <c r="BJ115" s="110"/>
      <c r="BK115" s="110"/>
      <c r="BL115" s="110"/>
      <c r="BM115" s="110"/>
      <c r="BN115" s="110"/>
      <c r="BO115" s="110"/>
      <c r="BP115" s="110"/>
      <c r="BQ115" s="110"/>
      <c r="BR115" s="110"/>
      <c r="BS115" s="110"/>
      <c r="BT115" s="110"/>
      <c r="BU115" s="110"/>
      <c r="BV115" s="110"/>
      <c r="BW115" s="110"/>
      <c r="BX115" s="110"/>
      <c r="BY115" s="110"/>
      <c r="BZ115" s="110"/>
      <c r="CA115" s="110"/>
      <c r="CB115" s="110"/>
      <c r="CC115" s="110"/>
      <c r="CD115" s="110"/>
      <c r="CE115" s="110"/>
      <c r="CF115" s="110"/>
      <c r="CG115" s="110"/>
      <c r="CH115" s="110"/>
      <c r="CI115" s="110"/>
      <c r="CJ115" s="110"/>
      <c r="CK115" s="110"/>
      <c r="CL115" s="110"/>
      <c r="CM115" s="110"/>
      <c r="CN115" s="110"/>
      <c r="CO115" s="110"/>
      <c r="CP115" s="110"/>
      <c r="CQ115" s="110"/>
      <c r="CR115" s="110"/>
    </row>
    <row r="116" spans="1:96" ht="9.75" customHeight="1" x14ac:dyDescent="0.2">
      <c r="A116" s="94">
        <f t="shared" si="36"/>
        <v>0</v>
      </c>
      <c r="B116" s="10"/>
      <c r="C116" s="11"/>
      <c r="D116" s="11"/>
      <c r="E116" s="11"/>
      <c r="F116" s="11"/>
      <c r="G116" s="12">
        <f t="shared" si="37"/>
        <v>0</v>
      </c>
      <c r="H116" s="12">
        <f t="shared" si="38"/>
        <v>0</v>
      </c>
      <c r="I116" s="12">
        <f t="shared" si="39"/>
        <v>0</v>
      </c>
      <c r="J116" s="37">
        <f t="shared" si="40"/>
        <v>0</v>
      </c>
      <c r="K116" s="33">
        <f t="shared" si="41"/>
        <v>0</v>
      </c>
      <c r="L116" s="25"/>
      <c r="M116" s="25"/>
      <c r="N116" s="25"/>
      <c r="O116" s="25"/>
      <c r="P116" s="25"/>
      <c r="Q116" s="25"/>
      <c r="R116" s="25"/>
      <c r="S116" s="25"/>
      <c r="T116" s="33"/>
      <c r="U116" s="33"/>
      <c r="V116" s="33"/>
      <c r="W116" s="33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  <c r="BI116" s="110"/>
      <c r="BJ116" s="110"/>
      <c r="BK116" s="110"/>
      <c r="BL116" s="110"/>
      <c r="BM116" s="110"/>
      <c r="BN116" s="110"/>
      <c r="BO116" s="110"/>
      <c r="BP116" s="110"/>
      <c r="BQ116" s="110"/>
      <c r="BR116" s="110"/>
      <c r="BS116" s="110"/>
      <c r="BT116" s="110"/>
      <c r="BU116" s="110"/>
      <c r="BV116" s="110"/>
      <c r="BW116" s="110"/>
      <c r="BX116" s="110"/>
      <c r="BY116" s="110"/>
      <c r="BZ116" s="110"/>
      <c r="CA116" s="110"/>
      <c r="CB116" s="110"/>
      <c r="CC116" s="110"/>
      <c r="CD116" s="110"/>
      <c r="CE116" s="110"/>
      <c r="CF116" s="110"/>
      <c r="CG116" s="110"/>
      <c r="CH116" s="110"/>
      <c r="CI116" s="110"/>
      <c r="CJ116" s="110"/>
      <c r="CK116" s="110"/>
      <c r="CL116" s="110"/>
      <c r="CM116" s="110"/>
      <c r="CN116" s="110"/>
      <c r="CO116" s="110"/>
      <c r="CP116" s="110"/>
      <c r="CQ116" s="110"/>
      <c r="CR116" s="110"/>
    </row>
    <row r="117" spans="1:96" ht="9.75" customHeight="1" x14ac:dyDescent="0.2">
      <c r="A117" s="94">
        <f t="shared" si="36"/>
        <v>0</v>
      </c>
      <c r="B117" s="10"/>
      <c r="C117" s="11"/>
      <c r="D117" s="11"/>
      <c r="E117" s="11"/>
      <c r="F117" s="11"/>
      <c r="G117" s="12">
        <f t="shared" si="37"/>
        <v>0</v>
      </c>
      <c r="H117" s="12">
        <f t="shared" si="38"/>
        <v>0</v>
      </c>
      <c r="I117" s="12">
        <f t="shared" si="39"/>
        <v>0</v>
      </c>
      <c r="J117" s="37">
        <f t="shared" si="40"/>
        <v>0</v>
      </c>
      <c r="K117" s="33">
        <f t="shared" si="41"/>
        <v>0</v>
      </c>
      <c r="L117" s="25"/>
      <c r="M117" s="25"/>
      <c r="N117" s="25"/>
      <c r="O117" s="25"/>
      <c r="P117" s="25"/>
      <c r="Q117" s="126" t="s">
        <v>74</v>
      </c>
      <c r="R117" s="126"/>
      <c r="S117" s="25"/>
      <c r="T117" s="33"/>
      <c r="U117" s="33"/>
      <c r="V117" s="33"/>
      <c r="W117" s="33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  <c r="BI117" s="110"/>
      <c r="BJ117" s="110"/>
      <c r="BK117" s="110"/>
      <c r="BL117" s="110"/>
      <c r="BM117" s="110"/>
      <c r="BN117" s="110"/>
      <c r="BO117" s="110"/>
      <c r="BP117" s="110"/>
      <c r="BQ117" s="110"/>
      <c r="BR117" s="110"/>
      <c r="BS117" s="110"/>
      <c r="BT117" s="110"/>
      <c r="BU117" s="110"/>
      <c r="BV117" s="110"/>
      <c r="BW117" s="110"/>
      <c r="BX117" s="110"/>
      <c r="BY117" s="110"/>
      <c r="BZ117" s="110"/>
      <c r="CA117" s="110"/>
      <c r="CB117" s="110"/>
      <c r="CC117" s="110"/>
      <c r="CD117" s="110"/>
      <c r="CE117" s="110"/>
      <c r="CF117" s="110"/>
      <c r="CG117" s="110"/>
      <c r="CH117" s="110"/>
      <c r="CI117" s="110"/>
      <c r="CJ117" s="110"/>
      <c r="CK117" s="110"/>
      <c r="CL117" s="110"/>
      <c r="CM117" s="110"/>
      <c r="CN117" s="110"/>
      <c r="CO117" s="110"/>
      <c r="CP117" s="110"/>
      <c r="CQ117" s="110"/>
      <c r="CR117" s="110"/>
    </row>
    <row r="118" spans="1:96" ht="9.75" customHeight="1" x14ac:dyDescent="0.2">
      <c r="A118" s="94">
        <f t="shared" si="36"/>
        <v>0</v>
      </c>
      <c r="B118" s="10"/>
      <c r="C118" s="11"/>
      <c r="D118" s="11"/>
      <c r="E118" s="11"/>
      <c r="F118" s="11"/>
      <c r="G118" s="12">
        <f t="shared" si="37"/>
        <v>0</v>
      </c>
      <c r="H118" s="12">
        <f t="shared" si="38"/>
        <v>0</v>
      </c>
      <c r="I118" s="12">
        <f t="shared" si="39"/>
        <v>0</v>
      </c>
      <c r="J118" s="37">
        <f t="shared" si="40"/>
        <v>0</v>
      </c>
      <c r="K118" s="33">
        <f t="shared" si="41"/>
        <v>0</v>
      </c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  <c r="BI118" s="110"/>
      <c r="BJ118" s="110"/>
      <c r="BK118" s="110"/>
      <c r="BL118" s="110"/>
      <c r="BM118" s="110"/>
      <c r="BN118" s="110"/>
      <c r="BO118" s="110"/>
      <c r="BP118" s="110"/>
      <c r="BQ118" s="110"/>
      <c r="BR118" s="110"/>
      <c r="BS118" s="110"/>
      <c r="BT118" s="110"/>
      <c r="BU118" s="110"/>
      <c r="BV118" s="110"/>
      <c r="BW118" s="110"/>
      <c r="BX118" s="110"/>
      <c r="BY118" s="110"/>
      <c r="BZ118" s="110"/>
      <c r="CA118" s="110"/>
      <c r="CB118" s="110"/>
      <c r="CC118" s="110"/>
      <c r="CD118" s="110"/>
      <c r="CE118" s="110"/>
      <c r="CF118" s="110"/>
      <c r="CG118" s="110"/>
      <c r="CH118" s="110"/>
      <c r="CI118" s="110"/>
      <c r="CJ118" s="110"/>
      <c r="CK118" s="110"/>
      <c r="CL118" s="110"/>
      <c r="CM118" s="110"/>
      <c r="CN118" s="110"/>
      <c r="CO118" s="110"/>
      <c r="CP118" s="110"/>
      <c r="CQ118" s="110"/>
      <c r="CR118" s="110"/>
    </row>
    <row r="119" spans="1:96" ht="9.75" customHeight="1" thickBot="1" x14ac:dyDescent="0.25">
      <c r="A119" s="94">
        <f t="shared" si="36"/>
        <v>0</v>
      </c>
      <c r="B119" s="10"/>
      <c r="C119" s="11"/>
      <c r="D119" s="11"/>
      <c r="E119" s="11"/>
      <c r="F119" s="11"/>
      <c r="G119" s="12">
        <f t="shared" si="37"/>
        <v>0</v>
      </c>
      <c r="H119" s="12">
        <f t="shared" si="38"/>
        <v>0</v>
      </c>
      <c r="I119" s="12">
        <f t="shared" si="39"/>
        <v>0</v>
      </c>
      <c r="J119" s="37">
        <f t="shared" si="40"/>
        <v>0</v>
      </c>
      <c r="K119" s="33">
        <f t="shared" si="41"/>
        <v>0</v>
      </c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0"/>
      <c r="AP119" s="110"/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  <c r="BI119" s="110"/>
      <c r="BJ119" s="110"/>
      <c r="BK119" s="110"/>
      <c r="BL119" s="110"/>
      <c r="BM119" s="110"/>
      <c r="BN119" s="110"/>
      <c r="BO119" s="110"/>
      <c r="BP119" s="110"/>
      <c r="BQ119" s="110"/>
      <c r="BR119" s="110"/>
      <c r="BS119" s="110"/>
      <c r="BT119" s="110"/>
      <c r="BU119" s="110"/>
      <c r="BV119" s="110"/>
      <c r="BW119" s="110"/>
      <c r="BX119" s="110"/>
      <c r="BY119" s="110"/>
      <c r="BZ119" s="110"/>
      <c r="CA119" s="110"/>
      <c r="CB119" s="110"/>
      <c r="CC119" s="110"/>
      <c r="CD119" s="110"/>
      <c r="CE119" s="110"/>
      <c r="CF119" s="110"/>
      <c r="CG119" s="110"/>
      <c r="CH119" s="110"/>
      <c r="CI119" s="110"/>
      <c r="CJ119" s="110"/>
      <c r="CK119" s="110"/>
      <c r="CL119" s="110"/>
      <c r="CM119" s="110"/>
      <c r="CN119" s="110"/>
      <c r="CO119" s="110"/>
      <c r="CP119" s="110"/>
      <c r="CQ119" s="110"/>
      <c r="CR119" s="110"/>
    </row>
    <row r="120" spans="1:96" ht="9.75" customHeight="1" thickBot="1" x14ac:dyDescent="0.25">
      <c r="A120" s="94">
        <f t="shared" si="36"/>
        <v>0</v>
      </c>
      <c r="B120" s="10"/>
      <c r="C120" s="11"/>
      <c r="D120" s="11"/>
      <c r="E120" s="11"/>
      <c r="F120" s="11"/>
      <c r="G120" s="12">
        <f t="shared" si="37"/>
        <v>0</v>
      </c>
      <c r="H120" s="12">
        <f t="shared" si="38"/>
        <v>0</v>
      </c>
      <c r="I120" s="12">
        <f t="shared" si="39"/>
        <v>0</v>
      </c>
      <c r="J120" s="37">
        <f t="shared" si="40"/>
        <v>0</v>
      </c>
      <c r="K120" s="33">
        <f t="shared" si="41"/>
        <v>0</v>
      </c>
      <c r="S120" s="62" t="s">
        <v>8</v>
      </c>
      <c r="T120" s="63" t="s">
        <v>11</v>
      </c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10"/>
      <c r="BY120" s="110"/>
      <c r="BZ120" s="110"/>
      <c r="CA120" s="110"/>
      <c r="CB120" s="110"/>
      <c r="CC120" s="110"/>
      <c r="CD120" s="110"/>
      <c r="CE120" s="110"/>
      <c r="CF120" s="110"/>
      <c r="CG120" s="110"/>
      <c r="CH120" s="110"/>
      <c r="CI120" s="110"/>
      <c r="CJ120" s="110"/>
      <c r="CK120" s="110"/>
      <c r="CL120" s="110"/>
      <c r="CM120" s="110"/>
      <c r="CN120" s="110"/>
      <c r="CO120" s="110"/>
      <c r="CP120" s="110"/>
      <c r="CQ120" s="110"/>
      <c r="CR120" s="110"/>
    </row>
    <row r="121" spans="1:96" ht="9.75" customHeight="1" thickBot="1" x14ac:dyDescent="0.25">
      <c r="A121" s="94">
        <f t="shared" si="36"/>
        <v>0</v>
      </c>
      <c r="B121" s="31"/>
      <c r="C121" s="32"/>
      <c r="D121" s="32"/>
      <c r="E121" s="32"/>
      <c r="F121" s="32"/>
      <c r="G121" s="12">
        <f t="shared" si="37"/>
        <v>0</v>
      </c>
      <c r="H121" s="12">
        <f t="shared" si="38"/>
        <v>0</v>
      </c>
      <c r="I121" s="12">
        <f t="shared" si="39"/>
        <v>0</v>
      </c>
      <c r="J121" s="37">
        <f t="shared" si="40"/>
        <v>0</v>
      </c>
      <c r="K121" s="33">
        <f t="shared" si="41"/>
        <v>0</v>
      </c>
      <c r="M121" s="323" t="s">
        <v>15</v>
      </c>
      <c r="N121" s="324"/>
      <c r="O121" s="325"/>
      <c r="P121" s="325"/>
      <c r="Q121" s="325"/>
      <c r="R121" s="167"/>
      <c r="S121" s="45">
        <f>SUM(F107:F121)</f>
        <v>0</v>
      </c>
      <c r="T121" s="46">
        <f>SUM(J107:J121)</f>
        <v>0</v>
      </c>
      <c r="Z121" s="326"/>
      <c r="AA121" s="216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0"/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  <c r="BH121" s="110"/>
      <c r="BI121" s="110"/>
      <c r="BJ121" s="110"/>
      <c r="BK121" s="110"/>
      <c r="BL121" s="110"/>
      <c r="BM121" s="110"/>
      <c r="BN121" s="110"/>
      <c r="BO121" s="110"/>
      <c r="BP121" s="110"/>
      <c r="BQ121" s="110"/>
      <c r="BR121" s="110"/>
      <c r="BS121" s="110"/>
      <c r="BT121" s="110"/>
      <c r="BU121" s="110"/>
      <c r="BV121" s="110"/>
      <c r="BW121" s="110"/>
      <c r="BX121" s="110"/>
      <c r="BY121" s="110"/>
      <c r="BZ121" s="110"/>
      <c r="CA121" s="110"/>
      <c r="CB121" s="110"/>
      <c r="CC121" s="110"/>
      <c r="CD121" s="110"/>
      <c r="CE121" s="110"/>
      <c r="CF121" s="110"/>
      <c r="CG121" s="110"/>
      <c r="CH121" s="110"/>
      <c r="CI121" s="110"/>
      <c r="CJ121" s="110"/>
      <c r="CK121" s="110"/>
      <c r="CL121" s="110"/>
      <c r="CM121" s="110"/>
      <c r="CN121" s="110"/>
      <c r="CO121" s="110"/>
      <c r="CP121" s="110"/>
      <c r="CQ121" s="110"/>
      <c r="CR121" s="110"/>
    </row>
    <row r="122" spans="1:96" ht="9.75" customHeight="1" x14ac:dyDescent="0.2">
      <c r="B122" s="25"/>
      <c r="C122" s="25"/>
      <c r="D122" s="25"/>
      <c r="E122" s="25"/>
      <c r="F122" s="25"/>
      <c r="G122" s="33"/>
      <c r="H122" s="33"/>
      <c r="I122" s="33"/>
      <c r="Z122" s="326"/>
      <c r="AA122" s="216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10"/>
      <c r="BY122" s="110"/>
      <c r="BZ122" s="110"/>
      <c r="CA122" s="110"/>
      <c r="CB122" s="110"/>
      <c r="CC122" s="110"/>
      <c r="CD122" s="110"/>
      <c r="CE122" s="110"/>
      <c r="CF122" s="110"/>
      <c r="CG122" s="110"/>
      <c r="CH122" s="110"/>
      <c r="CI122" s="110"/>
      <c r="CJ122" s="110"/>
      <c r="CK122" s="110"/>
      <c r="CL122" s="110"/>
      <c r="CM122" s="110"/>
      <c r="CN122" s="110"/>
      <c r="CO122" s="110"/>
      <c r="CP122" s="110"/>
      <c r="CQ122" s="110"/>
      <c r="CR122" s="110"/>
    </row>
    <row r="123" spans="1:96" ht="9.75" customHeight="1" x14ac:dyDescent="0.2">
      <c r="B123" s="25"/>
      <c r="C123" s="25"/>
      <c r="D123" s="25"/>
      <c r="E123" s="25"/>
      <c r="F123" s="25"/>
      <c r="G123" s="33"/>
      <c r="H123" s="33"/>
      <c r="I123" s="33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10"/>
      <c r="BY123" s="110"/>
      <c r="BZ123" s="110"/>
      <c r="CA123" s="110"/>
      <c r="CB123" s="110"/>
      <c r="CC123" s="110"/>
      <c r="CD123" s="110"/>
      <c r="CE123" s="110"/>
      <c r="CF123" s="110"/>
      <c r="CG123" s="110"/>
      <c r="CH123" s="110"/>
      <c r="CI123" s="110"/>
      <c r="CJ123" s="110"/>
      <c r="CK123" s="110"/>
      <c r="CL123" s="110"/>
      <c r="CM123" s="110"/>
      <c r="CN123" s="110"/>
      <c r="CO123" s="110"/>
      <c r="CP123" s="110"/>
      <c r="CQ123" s="110"/>
      <c r="CR123" s="110"/>
    </row>
    <row r="124" spans="1:96" ht="9.75" customHeight="1" thickBot="1" x14ac:dyDescent="0.25">
      <c r="B124" s="25"/>
      <c r="C124" s="25"/>
      <c r="D124" s="25"/>
      <c r="E124" s="25"/>
      <c r="F124" s="25"/>
      <c r="G124" s="33"/>
      <c r="H124" s="33"/>
      <c r="I124" s="33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10"/>
      <c r="BY124" s="110"/>
      <c r="BZ124" s="110"/>
      <c r="CA124" s="110"/>
      <c r="CB124" s="110"/>
      <c r="CC124" s="110"/>
      <c r="CD124" s="110"/>
      <c r="CE124" s="110"/>
      <c r="CF124" s="110"/>
      <c r="CG124" s="110"/>
      <c r="CH124" s="110"/>
      <c r="CI124" s="110"/>
      <c r="CJ124" s="110"/>
      <c r="CK124" s="110"/>
      <c r="CL124" s="110"/>
      <c r="CM124" s="110"/>
      <c r="CN124" s="110"/>
      <c r="CO124" s="110"/>
      <c r="CP124" s="110"/>
      <c r="CQ124" s="110"/>
      <c r="CR124" s="110"/>
    </row>
    <row r="125" spans="1:96" ht="9.75" customHeight="1" thickBot="1" x14ac:dyDescent="0.25">
      <c r="B125" s="242" t="s">
        <v>75</v>
      </c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4"/>
      <c r="Y125" s="166">
        <f>SUM(Y127:Y137)</f>
        <v>0</v>
      </c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10"/>
      <c r="BY125" s="110"/>
      <c r="BZ125" s="110"/>
      <c r="CA125" s="110"/>
      <c r="CB125" s="110"/>
      <c r="CC125" s="110"/>
      <c r="CD125" s="110"/>
      <c r="CE125" s="110"/>
      <c r="CF125" s="110"/>
      <c r="CG125" s="110"/>
      <c r="CH125" s="110"/>
      <c r="CI125" s="110"/>
      <c r="CJ125" s="110"/>
      <c r="CK125" s="110"/>
      <c r="CL125" s="110"/>
      <c r="CM125" s="110"/>
      <c r="CN125" s="110"/>
      <c r="CO125" s="110"/>
      <c r="CP125" s="110"/>
      <c r="CQ125" s="110"/>
      <c r="CR125" s="110"/>
    </row>
    <row r="126" spans="1:96" ht="9.75" customHeight="1" x14ac:dyDescent="0.2">
      <c r="B126" s="57" t="s">
        <v>5</v>
      </c>
      <c r="C126" s="58" t="s">
        <v>6</v>
      </c>
      <c r="D126" s="58" t="s">
        <v>27</v>
      </c>
      <c r="E126" s="58" t="s">
        <v>71</v>
      </c>
      <c r="F126" s="58" t="s">
        <v>72</v>
      </c>
      <c r="G126" s="7"/>
      <c r="H126" s="7"/>
      <c r="I126" s="7"/>
      <c r="J126" s="58" t="s">
        <v>28</v>
      </c>
      <c r="K126" s="58"/>
      <c r="L126" s="58" t="s">
        <v>25</v>
      </c>
      <c r="M126" s="18" t="s">
        <v>76</v>
      </c>
      <c r="N126" s="18"/>
      <c r="O126" s="18"/>
      <c r="P126" s="18"/>
      <c r="Q126" s="18" t="s">
        <v>77</v>
      </c>
      <c r="R126" s="18"/>
      <c r="S126" s="18" t="s">
        <v>24</v>
      </c>
      <c r="T126" s="58" t="s">
        <v>26</v>
      </c>
      <c r="U126" s="7" t="s">
        <v>10</v>
      </c>
      <c r="V126" s="141"/>
      <c r="W126" s="141"/>
      <c r="X126" s="43" t="s">
        <v>11</v>
      </c>
      <c r="Y126" s="44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10"/>
      <c r="BY126" s="110"/>
      <c r="BZ126" s="110"/>
      <c r="CA126" s="110"/>
      <c r="CB126" s="110"/>
      <c r="CC126" s="110"/>
      <c r="CD126" s="110"/>
      <c r="CE126" s="110"/>
      <c r="CF126" s="110"/>
      <c r="CG126" s="110"/>
      <c r="CH126" s="110"/>
      <c r="CI126" s="110"/>
      <c r="CJ126" s="110"/>
      <c r="CK126" s="110"/>
      <c r="CL126" s="110"/>
      <c r="CM126" s="110"/>
      <c r="CN126" s="110"/>
      <c r="CO126" s="110"/>
      <c r="CP126" s="110"/>
      <c r="CQ126" s="110"/>
      <c r="CR126" s="110"/>
    </row>
    <row r="127" spans="1:96" ht="9.75" customHeight="1" x14ac:dyDescent="0.2">
      <c r="B127" s="156"/>
      <c r="C127" s="154"/>
      <c r="D127" s="154"/>
      <c r="E127" s="154"/>
      <c r="F127" s="154"/>
      <c r="G127" s="36">
        <f t="shared" ref="G127:G137" si="42">(((D127+E127)*1.58)/90)*L127</f>
        <v>0</v>
      </c>
      <c r="H127" s="36"/>
      <c r="I127" s="36"/>
      <c r="J127" s="154"/>
      <c r="K127" s="154"/>
      <c r="L127" s="154"/>
      <c r="M127" s="154"/>
      <c r="N127" s="36">
        <f>(((J127+M127)*1.58)/90)*L127</f>
        <v>0</v>
      </c>
      <c r="O127" s="36"/>
      <c r="P127" s="36"/>
      <c r="Q127" s="154"/>
      <c r="R127" s="154"/>
      <c r="S127" s="154"/>
      <c r="T127" s="154"/>
      <c r="U127" s="12">
        <f>((2*(B127+C127))*(G127+0.13)+(2*(E127+F127))*(N127+0.13)+(2*(M127+Q127))*(N127+0.13))</f>
        <v>0</v>
      </c>
      <c r="V127" s="12">
        <f>IF(AND(U127&gt;0.01,U127&lt;1),1,0)</f>
        <v>0</v>
      </c>
      <c r="W127" s="12">
        <f>IF(AND(V127&gt;0.0001,V127&lt;1.0001),1,U127)*T127</f>
        <v>0</v>
      </c>
      <c r="X127" s="37">
        <f>W127</f>
        <v>0</v>
      </c>
      <c r="Y127" s="33">
        <f>(((B127+C127)+(E127+F127)+(M127+Q127))*2)*T127</f>
        <v>0</v>
      </c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10"/>
      <c r="BY127" s="110"/>
      <c r="BZ127" s="110"/>
      <c r="CA127" s="110"/>
      <c r="CB127" s="110"/>
      <c r="CC127" s="110"/>
      <c r="CD127" s="110"/>
      <c r="CE127" s="110"/>
      <c r="CF127" s="110"/>
      <c r="CG127" s="110"/>
      <c r="CH127" s="110"/>
      <c r="CI127" s="110"/>
      <c r="CJ127" s="110"/>
      <c r="CK127" s="110"/>
      <c r="CL127" s="110"/>
      <c r="CM127" s="110"/>
      <c r="CN127" s="110"/>
      <c r="CO127" s="110"/>
      <c r="CP127" s="110"/>
      <c r="CQ127" s="110"/>
      <c r="CR127" s="110"/>
    </row>
    <row r="128" spans="1:96" ht="9.75" customHeight="1" x14ac:dyDescent="0.2">
      <c r="B128" s="10"/>
      <c r="C128" s="11"/>
      <c r="D128" s="11"/>
      <c r="E128" s="11"/>
      <c r="F128" s="11"/>
      <c r="G128" s="36">
        <f t="shared" si="42"/>
        <v>0</v>
      </c>
      <c r="H128" s="36"/>
      <c r="I128" s="36"/>
      <c r="J128" s="11"/>
      <c r="K128" s="11"/>
      <c r="L128" s="11"/>
      <c r="M128" s="11"/>
      <c r="N128" s="36">
        <f t="shared" ref="N128:N137" si="43">(((J128+M128)*1.58)/90)*L128</f>
        <v>0</v>
      </c>
      <c r="O128" s="36"/>
      <c r="P128" s="36"/>
      <c r="Q128" s="11"/>
      <c r="R128" s="11"/>
      <c r="S128" s="11"/>
      <c r="T128" s="11"/>
      <c r="U128" s="12">
        <f t="shared" ref="U128:U137" si="44">((2*(B128+C128))*(G128+0.13)+(2*(E128+F128))*(N128+0.13)+(2*(M128+Q128))*(N128+0.13))</f>
        <v>0</v>
      </c>
      <c r="V128" s="12">
        <f t="shared" ref="V128:V137" si="45">IF(AND(U128&gt;0.01,U128&lt;1),1,0)</f>
        <v>0</v>
      </c>
      <c r="W128" s="12">
        <f t="shared" ref="W128:W137" si="46">IF(AND(V128&gt;0.0001,V128&lt;1.0001),1,U128)*T128</f>
        <v>0</v>
      </c>
      <c r="X128" s="37">
        <f t="shared" ref="X128:X137" si="47">W128</f>
        <v>0</v>
      </c>
      <c r="Y128" s="33">
        <f t="shared" ref="Y128:Y137" si="48">(((B128+C128)+(E128+F128)+(M128+Q128))*2)*T128</f>
        <v>0</v>
      </c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  <c r="BI128" s="110"/>
      <c r="BJ128" s="110"/>
      <c r="BK128" s="110"/>
      <c r="BL128" s="110"/>
      <c r="BM128" s="110"/>
      <c r="BN128" s="110"/>
      <c r="BO128" s="110"/>
      <c r="BP128" s="110"/>
      <c r="BQ128" s="110"/>
      <c r="BR128" s="110"/>
      <c r="BS128" s="110"/>
      <c r="BT128" s="110"/>
      <c r="BU128" s="110"/>
      <c r="BV128" s="110"/>
      <c r="BW128" s="110"/>
      <c r="BX128" s="110"/>
      <c r="BY128" s="110"/>
      <c r="BZ128" s="110"/>
      <c r="CA128" s="110"/>
      <c r="CB128" s="110"/>
      <c r="CC128" s="110"/>
      <c r="CD128" s="110"/>
      <c r="CE128" s="110"/>
      <c r="CF128" s="110"/>
      <c r="CG128" s="110"/>
      <c r="CH128" s="110"/>
      <c r="CI128" s="110"/>
      <c r="CJ128" s="110"/>
      <c r="CK128" s="110"/>
      <c r="CL128" s="110"/>
      <c r="CM128" s="110"/>
      <c r="CN128" s="110"/>
      <c r="CO128" s="110"/>
      <c r="CP128" s="110"/>
      <c r="CQ128" s="110"/>
      <c r="CR128" s="110"/>
    </row>
    <row r="129" spans="2:96" ht="9.75" customHeight="1" x14ac:dyDescent="0.2">
      <c r="B129" s="10"/>
      <c r="C129" s="11"/>
      <c r="D129" s="11"/>
      <c r="E129" s="11"/>
      <c r="F129" s="11"/>
      <c r="G129" s="36">
        <f t="shared" si="42"/>
        <v>0</v>
      </c>
      <c r="H129" s="36"/>
      <c r="I129" s="36"/>
      <c r="J129" s="11"/>
      <c r="K129" s="11"/>
      <c r="L129" s="11"/>
      <c r="M129" s="11"/>
      <c r="N129" s="36">
        <f t="shared" si="43"/>
        <v>0</v>
      </c>
      <c r="O129" s="36"/>
      <c r="P129" s="36"/>
      <c r="Q129" s="11"/>
      <c r="R129" s="11"/>
      <c r="S129" s="11"/>
      <c r="T129" s="11"/>
      <c r="U129" s="12">
        <f t="shared" si="44"/>
        <v>0</v>
      </c>
      <c r="V129" s="12">
        <f t="shared" si="45"/>
        <v>0</v>
      </c>
      <c r="W129" s="12">
        <f t="shared" si="46"/>
        <v>0</v>
      </c>
      <c r="X129" s="37">
        <f t="shared" si="47"/>
        <v>0</v>
      </c>
      <c r="Y129" s="33">
        <f t="shared" si="48"/>
        <v>0</v>
      </c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  <c r="BI129" s="110"/>
      <c r="BJ129" s="110"/>
      <c r="BK129" s="110"/>
      <c r="BL129" s="110"/>
      <c r="BM129" s="110"/>
      <c r="BN129" s="110"/>
      <c r="BO129" s="110"/>
      <c r="BP129" s="110"/>
      <c r="BQ129" s="110"/>
      <c r="BR129" s="110"/>
      <c r="BS129" s="110"/>
      <c r="BT129" s="110"/>
      <c r="BU129" s="110"/>
      <c r="BV129" s="110"/>
      <c r="BW129" s="110"/>
      <c r="BX129" s="110"/>
      <c r="BY129" s="110"/>
      <c r="BZ129" s="110"/>
      <c r="CA129" s="110"/>
      <c r="CB129" s="110"/>
      <c r="CC129" s="110"/>
      <c r="CD129" s="110"/>
      <c r="CE129" s="110"/>
      <c r="CF129" s="110"/>
      <c r="CG129" s="110"/>
      <c r="CH129" s="110"/>
      <c r="CI129" s="110"/>
      <c r="CJ129" s="110"/>
      <c r="CK129" s="110"/>
      <c r="CL129" s="110"/>
      <c r="CM129" s="110"/>
      <c r="CN129" s="110"/>
      <c r="CO129" s="110"/>
      <c r="CP129" s="110"/>
      <c r="CQ129" s="110"/>
      <c r="CR129" s="110"/>
    </row>
    <row r="130" spans="2:96" ht="9.75" customHeight="1" x14ac:dyDescent="0.2">
      <c r="B130" s="10"/>
      <c r="C130" s="11"/>
      <c r="D130" s="11"/>
      <c r="E130" s="11"/>
      <c r="F130" s="11"/>
      <c r="G130" s="36">
        <f t="shared" si="42"/>
        <v>0</v>
      </c>
      <c r="H130" s="36"/>
      <c r="I130" s="36"/>
      <c r="J130" s="11"/>
      <c r="K130" s="11"/>
      <c r="L130" s="11"/>
      <c r="M130" s="11"/>
      <c r="N130" s="36">
        <f t="shared" si="43"/>
        <v>0</v>
      </c>
      <c r="O130" s="36"/>
      <c r="P130" s="36"/>
      <c r="Q130" s="11"/>
      <c r="R130" s="11"/>
      <c r="S130" s="11"/>
      <c r="T130" s="11"/>
      <c r="U130" s="12">
        <f t="shared" si="44"/>
        <v>0</v>
      </c>
      <c r="V130" s="12">
        <f t="shared" si="45"/>
        <v>0</v>
      </c>
      <c r="W130" s="12">
        <f t="shared" si="46"/>
        <v>0</v>
      </c>
      <c r="X130" s="37">
        <f t="shared" si="47"/>
        <v>0</v>
      </c>
      <c r="Y130" s="33">
        <f t="shared" si="48"/>
        <v>0</v>
      </c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  <c r="BI130" s="110"/>
      <c r="BJ130" s="110"/>
      <c r="BK130" s="110"/>
      <c r="BL130" s="110"/>
      <c r="BM130" s="110"/>
      <c r="BN130" s="110"/>
      <c r="BO130" s="110"/>
      <c r="BP130" s="110"/>
      <c r="BQ130" s="110"/>
      <c r="BR130" s="110"/>
      <c r="BS130" s="110"/>
      <c r="BT130" s="110"/>
      <c r="BU130" s="110"/>
      <c r="BV130" s="110"/>
      <c r="BW130" s="110"/>
      <c r="BX130" s="110"/>
      <c r="BY130" s="110"/>
      <c r="BZ130" s="110"/>
      <c r="CA130" s="110"/>
      <c r="CB130" s="110"/>
      <c r="CC130" s="110"/>
      <c r="CD130" s="110"/>
      <c r="CE130" s="110"/>
      <c r="CF130" s="110"/>
      <c r="CG130" s="110"/>
      <c r="CH130" s="110"/>
      <c r="CI130" s="110"/>
      <c r="CJ130" s="110"/>
      <c r="CK130" s="110"/>
      <c r="CL130" s="110"/>
      <c r="CM130" s="110"/>
      <c r="CN130" s="110"/>
      <c r="CO130" s="110"/>
      <c r="CP130" s="110"/>
      <c r="CQ130" s="110"/>
      <c r="CR130" s="110"/>
    </row>
    <row r="131" spans="2:96" ht="9.75" customHeight="1" x14ac:dyDescent="0.2">
      <c r="B131" s="10"/>
      <c r="C131" s="11"/>
      <c r="D131" s="11"/>
      <c r="E131" s="11"/>
      <c r="F131" s="11"/>
      <c r="G131" s="36">
        <f t="shared" si="42"/>
        <v>0</v>
      </c>
      <c r="H131" s="36"/>
      <c r="I131" s="36"/>
      <c r="J131" s="11"/>
      <c r="K131" s="11"/>
      <c r="L131" s="11"/>
      <c r="M131" s="11"/>
      <c r="N131" s="36">
        <f t="shared" si="43"/>
        <v>0</v>
      </c>
      <c r="O131" s="36"/>
      <c r="P131" s="36"/>
      <c r="Q131" s="11"/>
      <c r="R131" s="11"/>
      <c r="S131" s="11"/>
      <c r="T131" s="11"/>
      <c r="U131" s="12">
        <f t="shared" si="44"/>
        <v>0</v>
      </c>
      <c r="V131" s="12">
        <f t="shared" si="45"/>
        <v>0</v>
      </c>
      <c r="W131" s="12">
        <f t="shared" si="46"/>
        <v>0</v>
      </c>
      <c r="X131" s="37">
        <f t="shared" si="47"/>
        <v>0</v>
      </c>
      <c r="Y131" s="33">
        <f t="shared" si="48"/>
        <v>0</v>
      </c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  <c r="BI131" s="110"/>
      <c r="BJ131" s="110"/>
      <c r="BK131" s="110"/>
      <c r="BL131" s="110"/>
      <c r="BM131" s="110"/>
      <c r="BN131" s="110"/>
      <c r="BO131" s="110"/>
      <c r="BP131" s="110"/>
      <c r="BQ131" s="110"/>
      <c r="BR131" s="110"/>
      <c r="BS131" s="110"/>
      <c r="BT131" s="110"/>
      <c r="BU131" s="110"/>
      <c r="BV131" s="110"/>
      <c r="BW131" s="110"/>
      <c r="BX131" s="110"/>
      <c r="BY131" s="110"/>
      <c r="BZ131" s="110"/>
      <c r="CA131" s="110"/>
      <c r="CB131" s="110"/>
      <c r="CC131" s="110"/>
      <c r="CD131" s="110"/>
      <c r="CE131" s="110"/>
      <c r="CF131" s="110"/>
      <c r="CG131" s="110"/>
      <c r="CH131" s="110"/>
      <c r="CI131" s="110"/>
      <c r="CJ131" s="110"/>
      <c r="CK131" s="110"/>
      <c r="CL131" s="110"/>
      <c r="CM131" s="110"/>
      <c r="CN131" s="110"/>
      <c r="CO131" s="110"/>
      <c r="CP131" s="110"/>
      <c r="CQ131" s="110"/>
      <c r="CR131" s="110"/>
    </row>
    <row r="132" spans="2:96" ht="9.75" customHeight="1" x14ac:dyDescent="0.2">
      <c r="B132" s="10"/>
      <c r="C132" s="11"/>
      <c r="D132" s="11"/>
      <c r="E132" s="11"/>
      <c r="F132" s="11"/>
      <c r="G132" s="36">
        <f t="shared" si="42"/>
        <v>0</v>
      </c>
      <c r="H132" s="36"/>
      <c r="I132" s="36"/>
      <c r="J132" s="11"/>
      <c r="K132" s="11"/>
      <c r="L132" s="11"/>
      <c r="M132" s="11"/>
      <c r="N132" s="36">
        <f t="shared" si="43"/>
        <v>0</v>
      </c>
      <c r="O132" s="36"/>
      <c r="P132" s="36"/>
      <c r="Q132" s="11"/>
      <c r="R132" s="11"/>
      <c r="S132" s="11"/>
      <c r="T132" s="11"/>
      <c r="U132" s="12">
        <f t="shared" si="44"/>
        <v>0</v>
      </c>
      <c r="V132" s="12">
        <f t="shared" si="45"/>
        <v>0</v>
      </c>
      <c r="W132" s="12">
        <f t="shared" si="46"/>
        <v>0</v>
      </c>
      <c r="X132" s="37">
        <f t="shared" si="47"/>
        <v>0</v>
      </c>
      <c r="Y132" s="33">
        <f t="shared" si="48"/>
        <v>0</v>
      </c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10"/>
      <c r="BY132" s="110"/>
      <c r="BZ132" s="110"/>
      <c r="CA132" s="110"/>
      <c r="CB132" s="110"/>
      <c r="CC132" s="110"/>
      <c r="CD132" s="110"/>
      <c r="CE132" s="110"/>
      <c r="CF132" s="110"/>
      <c r="CG132" s="110"/>
      <c r="CH132" s="110"/>
      <c r="CI132" s="110"/>
      <c r="CJ132" s="110"/>
      <c r="CK132" s="110"/>
      <c r="CL132" s="110"/>
      <c r="CM132" s="110"/>
      <c r="CN132" s="110"/>
      <c r="CO132" s="110"/>
      <c r="CP132" s="110"/>
      <c r="CQ132" s="110"/>
      <c r="CR132" s="110"/>
    </row>
    <row r="133" spans="2:96" ht="9.75" customHeight="1" x14ac:dyDescent="0.2">
      <c r="B133" s="10"/>
      <c r="C133" s="11"/>
      <c r="D133" s="11"/>
      <c r="E133" s="11"/>
      <c r="F133" s="11"/>
      <c r="G133" s="36">
        <f t="shared" si="42"/>
        <v>0</v>
      </c>
      <c r="H133" s="36"/>
      <c r="I133" s="36"/>
      <c r="J133" s="11"/>
      <c r="K133" s="11"/>
      <c r="L133" s="11"/>
      <c r="M133" s="11"/>
      <c r="N133" s="36">
        <f t="shared" si="43"/>
        <v>0</v>
      </c>
      <c r="O133" s="36"/>
      <c r="P133" s="36"/>
      <c r="Q133" s="11"/>
      <c r="R133" s="11"/>
      <c r="S133" s="11"/>
      <c r="T133" s="11"/>
      <c r="U133" s="12">
        <f t="shared" si="44"/>
        <v>0</v>
      </c>
      <c r="V133" s="12">
        <f t="shared" si="45"/>
        <v>0</v>
      </c>
      <c r="W133" s="12">
        <f t="shared" si="46"/>
        <v>0</v>
      </c>
      <c r="X133" s="37">
        <f t="shared" si="47"/>
        <v>0</v>
      </c>
      <c r="Y133" s="33">
        <f t="shared" si="48"/>
        <v>0</v>
      </c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10"/>
      <c r="BY133" s="110"/>
      <c r="BZ133" s="110"/>
      <c r="CA133" s="110"/>
      <c r="CB133" s="110"/>
      <c r="CC133" s="110"/>
      <c r="CD133" s="110"/>
      <c r="CE133" s="110"/>
      <c r="CF133" s="110"/>
      <c r="CG133" s="110"/>
      <c r="CH133" s="110"/>
      <c r="CI133" s="110"/>
      <c r="CJ133" s="110"/>
      <c r="CK133" s="110"/>
      <c r="CL133" s="110"/>
      <c r="CM133" s="110"/>
      <c r="CN133" s="110"/>
      <c r="CO133" s="110"/>
      <c r="CP133" s="110"/>
      <c r="CQ133" s="110"/>
      <c r="CR133" s="110"/>
    </row>
    <row r="134" spans="2:96" ht="9.75" customHeight="1" x14ac:dyDescent="0.2">
      <c r="B134" s="10"/>
      <c r="C134" s="11"/>
      <c r="D134" s="11"/>
      <c r="E134" s="11"/>
      <c r="F134" s="11"/>
      <c r="G134" s="36">
        <f t="shared" si="42"/>
        <v>0</v>
      </c>
      <c r="H134" s="36"/>
      <c r="I134" s="36"/>
      <c r="J134" s="11"/>
      <c r="K134" s="11"/>
      <c r="L134" s="11"/>
      <c r="M134" s="11"/>
      <c r="N134" s="36">
        <f t="shared" si="43"/>
        <v>0</v>
      </c>
      <c r="O134" s="36"/>
      <c r="P134" s="36"/>
      <c r="Q134" s="11"/>
      <c r="R134" s="11"/>
      <c r="S134" s="11"/>
      <c r="T134" s="11"/>
      <c r="U134" s="12">
        <f t="shared" si="44"/>
        <v>0</v>
      </c>
      <c r="V134" s="12">
        <f t="shared" si="45"/>
        <v>0</v>
      </c>
      <c r="W134" s="12">
        <f t="shared" si="46"/>
        <v>0</v>
      </c>
      <c r="X134" s="37">
        <f t="shared" si="47"/>
        <v>0</v>
      </c>
      <c r="Y134" s="33">
        <f t="shared" si="48"/>
        <v>0</v>
      </c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110"/>
      <c r="BM134" s="110"/>
      <c r="BN134" s="110"/>
      <c r="BO134" s="11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110"/>
      <c r="CA134" s="110"/>
      <c r="CB134" s="110"/>
      <c r="CC134" s="11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110"/>
      <c r="CO134" s="110"/>
      <c r="CP134" s="110"/>
      <c r="CQ134" s="110"/>
      <c r="CR134" s="110"/>
    </row>
    <row r="135" spans="2:96" ht="9.75" customHeight="1" x14ac:dyDescent="0.2">
      <c r="B135" s="10"/>
      <c r="C135" s="11"/>
      <c r="D135" s="11"/>
      <c r="E135" s="11"/>
      <c r="F135" s="11"/>
      <c r="G135" s="36">
        <f t="shared" si="42"/>
        <v>0</v>
      </c>
      <c r="H135" s="36"/>
      <c r="I135" s="36"/>
      <c r="J135" s="11"/>
      <c r="K135" s="11"/>
      <c r="L135" s="11"/>
      <c r="M135" s="11"/>
      <c r="N135" s="36">
        <f t="shared" si="43"/>
        <v>0</v>
      </c>
      <c r="O135" s="36"/>
      <c r="P135" s="36"/>
      <c r="Q135" s="11"/>
      <c r="R135" s="11"/>
      <c r="S135" s="11"/>
      <c r="T135" s="11"/>
      <c r="U135" s="12">
        <f t="shared" si="44"/>
        <v>0</v>
      </c>
      <c r="V135" s="12">
        <f t="shared" si="45"/>
        <v>0</v>
      </c>
      <c r="W135" s="12">
        <f t="shared" si="46"/>
        <v>0</v>
      </c>
      <c r="X135" s="37">
        <f t="shared" si="47"/>
        <v>0</v>
      </c>
      <c r="Y135" s="33">
        <f t="shared" si="48"/>
        <v>0</v>
      </c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  <c r="BH135" s="110"/>
      <c r="BI135" s="110"/>
      <c r="BJ135" s="110"/>
      <c r="BK135" s="110"/>
      <c r="BL135" s="110"/>
      <c r="BM135" s="110"/>
      <c r="BN135" s="110"/>
      <c r="BO135" s="110"/>
      <c r="BP135" s="110"/>
      <c r="BQ135" s="110"/>
      <c r="BR135" s="110"/>
      <c r="BS135" s="110"/>
      <c r="BT135" s="110"/>
      <c r="BU135" s="110"/>
      <c r="BV135" s="110"/>
      <c r="BW135" s="110"/>
      <c r="BX135" s="110"/>
      <c r="BY135" s="110"/>
      <c r="BZ135" s="110"/>
      <c r="CA135" s="110"/>
      <c r="CB135" s="110"/>
      <c r="CC135" s="110"/>
      <c r="CD135" s="110"/>
      <c r="CE135" s="110"/>
      <c r="CF135" s="110"/>
      <c r="CG135" s="110"/>
      <c r="CH135" s="110"/>
      <c r="CI135" s="110"/>
      <c r="CJ135" s="110"/>
      <c r="CK135" s="110"/>
      <c r="CL135" s="110"/>
      <c r="CM135" s="110"/>
      <c r="CN135" s="110"/>
      <c r="CO135" s="110"/>
      <c r="CP135" s="110"/>
      <c r="CQ135" s="110"/>
      <c r="CR135" s="110"/>
    </row>
    <row r="136" spans="2:96" ht="9.75" customHeight="1" x14ac:dyDescent="0.2">
      <c r="B136" s="10"/>
      <c r="C136" s="11"/>
      <c r="D136" s="11"/>
      <c r="E136" s="11"/>
      <c r="F136" s="11"/>
      <c r="G136" s="36">
        <f t="shared" si="42"/>
        <v>0</v>
      </c>
      <c r="H136" s="36"/>
      <c r="I136" s="36"/>
      <c r="J136" s="11"/>
      <c r="K136" s="11"/>
      <c r="L136" s="11"/>
      <c r="M136" s="11"/>
      <c r="N136" s="36">
        <f t="shared" si="43"/>
        <v>0</v>
      </c>
      <c r="O136" s="36"/>
      <c r="P136" s="36"/>
      <c r="Q136" s="11"/>
      <c r="R136" s="11"/>
      <c r="S136" s="11"/>
      <c r="T136" s="11"/>
      <c r="U136" s="12">
        <f t="shared" si="44"/>
        <v>0</v>
      </c>
      <c r="V136" s="12">
        <f t="shared" si="45"/>
        <v>0</v>
      </c>
      <c r="W136" s="12">
        <f t="shared" si="46"/>
        <v>0</v>
      </c>
      <c r="X136" s="37">
        <f t="shared" si="47"/>
        <v>0</v>
      </c>
      <c r="Y136" s="33">
        <f t="shared" si="48"/>
        <v>0</v>
      </c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110"/>
      <c r="BH136" s="110"/>
      <c r="BI136" s="110"/>
      <c r="BJ136" s="110"/>
      <c r="BK136" s="110"/>
      <c r="BL136" s="110"/>
      <c r="BM136" s="110"/>
      <c r="BN136" s="110"/>
      <c r="BO136" s="110"/>
      <c r="BP136" s="110"/>
      <c r="BQ136" s="110"/>
      <c r="BR136" s="110"/>
      <c r="BS136" s="110"/>
      <c r="BT136" s="110"/>
      <c r="BU136" s="110"/>
      <c r="BV136" s="110"/>
      <c r="BW136" s="110"/>
      <c r="BX136" s="110"/>
      <c r="BY136" s="110"/>
      <c r="BZ136" s="110"/>
      <c r="CA136" s="110"/>
      <c r="CB136" s="110"/>
      <c r="CC136" s="110"/>
      <c r="CD136" s="110"/>
      <c r="CE136" s="110"/>
      <c r="CF136" s="110"/>
      <c r="CG136" s="110"/>
      <c r="CH136" s="110"/>
      <c r="CI136" s="110"/>
      <c r="CJ136" s="110"/>
      <c r="CK136" s="110"/>
      <c r="CL136" s="110"/>
      <c r="CM136" s="110"/>
      <c r="CN136" s="110"/>
      <c r="CO136" s="110"/>
      <c r="CP136" s="110"/>
      <c r="CQ136" s="110"/>
      <c r="CR136" s="110"/>
    </row>
    <row r="137" spans="2:96" ht="9.75" customHeight="1" thickBot="1" x14ac:dyDescent="0.25">
      <c r="B137" s="31"/>
      <c r="C137" s="32"/>
      <c r="D137" s="32"/>
      <c r="E137" s="32"/>
      <c r="F137" s="32"/>
      <c r="G137" s="36">
        <f t="shared" si="42"/>
        <v>0</v>
      </c>
      <c r="H137" s="40"/>
      <c r="I137" s="40"/>
      <c r="J137" s="32"/>
      <c r="K137" s="32"/>
      <c r="L137" s="32"/>
      <c r="M137" s="32"/>
      <c r="N137" s="36">
        <f t="shared" si="43"/>
        <v>0</v>
      </c>
      <c r="O137" s="145"/>
      <c r="P137" s="145"/>
      <c r="Q137" s="32"/>
      <c r="R137" s="32"/>
      <c r="S137" s="32"/>
      <c r="T137" s="32"/>
      <c r="U137" s="12">
        <f t="shared" si="44"/>
        <v>0</v>
      </c>
      <c r="V137" s="12">
        <f t="shared" si="45"/>
        <v>0</v>
      </c>
      <c r="W137" s="12">
        <f t="shared" si="46"/>
        <v>0</v>
      </c>
      <c r="X137" s="37">
        <f t="shared" si="47"/>
        <v>0</v>
      </c>
      <c r="Y137" s="33">
        <f t="shared" si="48"/>
        <v>0</v>
      </c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  <c r="BH137" s="110"/>
      <c r="BI137" s="110"/>
      <c r="BJ137" s="110"/>
      <c r="BK137" s="110"/>
      <c r="BL137" s="110"/>
      <c r="BM137" s="110"/>
      <c r="BN137" s="110"/>
      <c r="BO137" s="110"/>
      <c r="BP137" s="110"/>
      <c r="BQ137" s="110"/>
      <c r="BR137" s="110"/>
      <c r="BS137" s="110"/>
      <c r="BT137" s="110"/>
      <c r="BU137" s="110"/>
      <c r="BV137" s="110"/>
      <c r="BW137" s="110"/>
      <c r="BX137" s="110"/>
      <c r="BY137" s="110"/>
      <c r="BZ137" s="110"/>
      <c r="CA137" s="110"/>
      <c r="CB137" s="110"/>
      <c r="CC137" s="110"/>
      <c r="CD137" s="110"/>
      <c r="CE137" s="110"/>
      <c r="CF137" s="110"/>
      <c r="CG137" s="110"/>
      <c r="CH137" s="110"/>
      <c r="CI137" s="110"/>
      <c r="CJ137" s="110"/>
      <c r="CK137" s="110"/>
      <c r="CL137" s="110"/>
      <c r="CM137" s="110"/>
      <c r="CN137" s="110"/>
      <c r="CO137" s="110"/>
      <c r="CP137" s="110"/>
      <c r="CQ137" s="110"/>
      <c r="CR137" s="110"/>
    </row>
    <row r="138" spans="2:96" ht="9.75" customHeight="1" x14ac:dyDescent="0.2">
      <c r="B138" s="98"/>
      <c r="C138" s="98"/>
      <c r="D138" s="98"/>
      <c r="E138" s="98"/>
      <c r="F138" s="98"/>
      <c r="G138" s="25"/>
      <c r="H138" s="25"/>
      <c r="I138" s="25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33"/>
      <c r="V138" s="33"/>
      <c r="W138" s="33"/>
      <c r="X138" s="33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10"/>
      <c r="BY138" s="110"/>
      <c r="BZ138" s="110"/>
      <c r="CA138" s="110"/>
      <c r="CB138" s="110"/>
      <c r="CC138" s="110"/>
      <c r="CD138" s="110"/>
      <c r="CE138" s="110"/>
      <c r="CF138" s="110"/>
      <c r="CG138" s="110"/>
      <c r="CH138" s="110"/>
      <c r="CI138" s="110"/>
      <c r="CJ138" s="110"/>
      <c r="CK138" s="110"/>
      <c r="CL138" s="110"/>
      <c r="CM138" s="110"/>
      <c r="CN138" s="110"/>
      <c r="CO138" s="110"/>
      <c r="CP138" s="110"/>
      <c r="CQ138" s="110"/>
      <c r="CR138" s="110"/>
    </row>
    <row r="139" spans="2:96" ht="9.75" customHeight="1" x14ac:dyDescent="0.2">
      <c r="B139" s="25"/>
      <c r="C139" s="25"/>
      <c r="D139" s="25"/>
      <c r="E139" s="25"/>
      <c r="F139" s="25"/>
      <c r="G139" s="33"/>
      <c r="H139" s="33"/>
      <c r="I139" s="33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110"/>
      <c r="BC139" s="110"/>
      <c r="BD139" s="110"/>
      <c r="BE139" s="110"/>
      <c r="BF139" s="110"/>
      <c r="BG139" s="110"/>
      <c r="BH139" s="110"/>
      <c r="BI139" s="110"/>
      <c r="BJ139" s="110"/>
      <c r="BK139" s="110"/>
      <c r="BL139" s="110"/>
      <c r="BM139" s="110"/>
      <c r="BN139" s="110"/>
      <c r="BO139" s="110"/>
      <c r="BP139" s="110"/>
      <c r="BQ139" s="110"/>
      <c r="BR139" s="110"/>
      <c r="BS139" s="110"/>
      <c r="BT139" s="110"/>
      <c r="BU139" s="110"/>
      <c r="BV139" s="110"/>
      <c r="BW139" s="110"/>
      <c r="BX139" s="110"/>
      <c r="BY139" s="110"/>
      <c r="BZ139" s="110"/>
      <c r="CA139" s="110"/>
      <c r="CB139" s="110"/>
      <c r="CC139" s="110"/>
      <c r="CD139" s="110"/>
      <c r="CE139" s="110"/>
      <c r="CF139" s="110"/>
      <c r="CG139" s="110"/>
      <c r="CH139" s="110"/>
      <c r="CI139" s="110"/>
      <c r="CJ139" s="110"/>
      <c r="CK139" s="110"/>
      <c r="CL139" s="110"/>
      <c r="CM139" s="110"/>
      <c r="CN139" s="110"/>
      <c r="CO139" s="110"/>
      <c r="CP139" s="110"/>
      <c r="CQ139" s="110"/>
      <c r="CR139" s="110"/>
    </row>
    <row r="140" spans="2:96" ht="9.75" customHeight="1" thickBot="1" x14ac:dyDescent="0.25">
      <c r="B140" s="25"/>
      <c r="C140" s="25"/>
      <c r="D140" s="25"/>
      <c r="E140" s="25"/>
      <c r="F140" s="25"/>
      <c r="G140" s="33"/>
      <c r="H140" s="33"/>
      <c r="I140" s="33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10"/>
      <c r="CA140" s="110"/>
      <c r="CB140" s="110"/>
      <c r="CC140" s="110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10"/>
      <c r="CO140" s="110"/>
      <c r="CP140" s="110"/>
      <c r="CQ140" s="110"/>
      <c r="CR140" s="110"/>
    </row>
    <row r="141" spans="2:96" ht="9.75" customHeight="1" thickBot="1" x14ac:dyDescent="0.25">
      <c r="B141" s="25"/>
      <c r="C141" s="25"/>
      <c r="D141" s="25"/>
      <c r="E141" s="25"/>
      <c r="F141" s="25"/>
      <c r="G141" s="33"/>
      <c r="H141" s="33"/>
      <c r="I141" s="33"/>
      <c r="X141" s="64" t="s">
        <v>8</v>
      </c>
      <c r="Y141" s="65" t="s">
        <v>11</v>
      </c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10"/>
      <c r="BY141" s="110"/>
      <c r="BZ141" s="110"/>
      <c r="CA141" s="110"/>
      <c r="CB141" s="110"/>
      <c r="CC141" s="110"/>
      <c r="CD141" s="110"/>
      <c r="CE141" s="110"/>
      <c r="CF141" s="110"/>
      <c r="CG141" s="110"/>
      <c r="CH141" s="110"/>
      <c r="CI141" s="110"/>
      <c r="CJ141" s="110"/>
      <c r="CK141" s="110"/>
      <c r="CL141" s="110"/>
      <c r="CM141" s="110"/>
      <c r="CN141" s="110"/>
      <c r="CO141" s="110"/>
      <c r="CP141" s="110"/>
      <c r="CQ141" s="110"/>
      <c r="CR141" s="110"/>
    </row>
    <row r="142" spans="2:96" ht="9.75" customHeight="1" thickBot="1" x14ac:dyDescent="0.25">
      <c r="B142" s="25"/>
      <c r="C142" s="25"/>
      <c r="D142" s="25"/>
      <c r="E142" s="25"/>
      <c r="F142" s="25"/>
      <c r="G142" s="33"/>
      <c r="H142" s="33"/>
      <c r="I142" s="33"/>
      <c r="Q142" s="320" t="s">
        <v>15</v>
      </c>
      <c r="R142" s="321"/>
      <c r="S142" s="321"/>
      <c r="T142" s="321"/>
      <c r="U142" s="322"/>
      <c r="V142" s="140"/>
      <c r="W142" s="140"/>
      <c r="X142" s="45">
        <f>SUM(T127:T137)</f>
        <v>0</v>
      </c>
      <c r="Y142" s="46">
        <f>SUM(X127:X137)</f>
        <v>0</v>
      </c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110"/>
      <c r="BC142" s="110"/>
      <c r="BD142" s="110"/>
      <c r="BE142" s="110"/>
      <c r="BF142" s="110"/>
      <c r="BG142" s="110"/>
      <c r="BH142" s="110"/>
      <c r="BI142" s="110"/>
      <c r="BJ142" s="110"/>
      <c r="BK142" s="110"/>
      <c r="BL142" s="110"/>
      <c r="BM142" s="110"/>
      <c r="BN142" s="110"/>
      <c r="BO142" s="110"/>
      <c r="BP142" s="110"/>
      <c r="BQ142" s="110"/>
      <c r="BR142" s="110"/>
      <c r="BS142" s="110"/>
      <c r="BT142" s="110"/>
      <c r="BU142" s="110"/>
      <c r="BV142" s="110"/>
      <c r="BW142" s="110"/>
      <c r="BX142" s="110"/>
      <c r="BY142" s="110"/>
      <c r="BZ142" s="110"/>
      <c r="CA142" s="110"/>
      <c r="CB142" s="110"/>
      <c r="CC142" s="110"/>
      <c r="CD142" s="110"/>
      <c r="CE142" s="110"/>
      <c r="CF142" s="110"/>
      <c r="CG142" s="110"/>
      <c r="CH142" s="110"/>
      <c r="CI142" s="110"/>
      <c r="CJ142" s="110"/>
      <c r="CK142" s="110"/>
      <c r="CL142" s="110"/>
      <c r="CM142" s="110"/>
      <c r="CN142" s="110"/>
      <c r="CO142" s="110"/>
      <c r="CP142" s="110"/>
      <c r="CQ142" s="110"/>
      <c r="CR142" s="110"/>
    </row>
    <row r="143" spans="2:96" ht="9.75" customHeight="1" x14ac:dyDescent="0.2">
      <c r="B143" s="25"/>
      <c r="C143" s="25"/>
      <c r="D143" s="25"/>
      <c r="E143" s="25"/>
      <c r="F143" s="25"/>
      <c r="G143" s="33"/>
      <c r="H143" s="33"/>
      <c r="I143" s="33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110"/>
      <c r="BH143" s="110"/>
      <c r="BI143" s="110"/>
      <c r="BJ143" s="110"/>
      <c r="BK143" s="110"/>
      <c r="BL143" s="110"/>
      <c r="BM143" s="110"/>
      <c r="BN143" s="110"/>
      <c r="BO143" s="110"/>
      <c r="BP143" s="110"/>
      <c r="BQ143" s="110"/>
      <c r="BR143" s="110"/>
      <c r="BS143" s="110"/>
      <c r="BT143" s="110"/>
      <c r="BU143" s="110"/>
      <c r="BV143" s="110"/>
      <c r="BW143" s="110"/>
      <c r="BX143" s="110"/>
      <c r="BY143" s="110"/>
      <c r="BZ143" s="110"/>
      <c r="CA143" s="110"/>
      <c r="CB143" s="110"/>
      <c r="CC143" s="110"/>
      <c r="CD143" s="110"/>
      <c r="CE143" s="110"/>
      <c r="CF143" s="110"/>
      <c r="CG143" s="110"/>
      <c r="CH143" s="110"/>
      <c r="CI143" s="110"/>
      <c r="CJ143" s="110"/>
      <c r="CK143" s="110"/>
      <c r="CL143" s="110"/>
      <c r="CM143" s="110"/>
      <c r="CN143" s="110"/>
      <c r="CO143" s="110"/>
      <c r="CP143" s="110"/>
      <c r="CQ143" s="110"/>
      <c r="CR143" s="110"/>
    </row>
    <row r="144" spans="2:96" ht="9.75" customHeight="1" x14ac:dyDescent="0.2">
      <c r="B144" s="25"/>
      <c r="C144" s="25"/>
      <c r="D144" s="25"/>
      <c r="E144" s="25"/>
      <c r="F144" s="25"/>
      <c r="G144" s="33"/>
      <c r="H144" s="33"/>
      <c r="I144" s="33"/>
      <c r="U144" s="44"/>
      <c r="V144" s="44"/>
      <c r="W144" s="44"/>
      <c r="X144" s="44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0"/>
      <c r="AP144" s="110"/>
      <c r="AQ144" s="110"/>
      <c r="AR144" s="110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110"/>
      <c r="BC144" s="110"/>
      <c r="BD144" s="110"/>
      <c r="BE144" s="110"/>
      <c r="BF144" s="110"/>
      <c r="BG144" s="110"/>
      <c r="BH144" s="110"/>
      <c r="BI144" s="110"/>
      <c r="BJ144" s="110"/>
      <c r="BK144" s="110"/>
      <c r="BL144" s="110"/>
      <c r="BM144" s="110"/>
      <c r="BN144" s="110"/>
      <c r="BO144" s="110"/>
      <c r="BP144" s="110"/>
      <c r="BQ144" s="110"/>
      <c r="BR144" s="110"/>
      <c r="BS144" s="110"/>
      <c r="BT144" s="110"/>
      <c r="BU144" s="110"/>
      <c r="BV144" s="110"/>
      <c r="BW144" s="110"/>
      <c r="BX144" s="110"/>
      <c r="BY144" s="110"/>
      <c r="BZ144" s="110"/>
      <c r="CA144" s="110"/>
      <c r="CB144" s="110"/>
      <c r="CC144" s="110"/>
      <c r="CD144" s="110"/>
      <c r="CE144" s="110"/>
      <c r="CF144" s="110"/>
      <c r="CG144" s="110"/>
      <c r="CH144" s="110"/>
      <c r="CI144" s="110"/>
      <c r="CJ144" s="110"/>
      <c r="CK144" s="110"/>
      <c r="CL144" s="110"/>
      <c r="CM144" s="110"/>
      <c r="CN144" s="110"/>
      <c r="CO144" s="110"/>
      <c r="CP144" s="110"/>
      <c r="CQ144" s="110"/>
      <c r="CR144" s="110"/>
    </row>
    <row r="145" spans="1:96" ht="9.75" customHeight="1" x14ac:dyDescent="0.2">
      <c r="B145" s="25"/>
      <c r="C145" s="25"/>
      <c r="D145" s="25"/>
      <c r="E145" s="25"/>
      <c r="F145" s="25"/>
      <c r="G145" s="33"/>
      <c r="H145" s="33"/>
      <c r="I145" s="33"/>
      <c r="Q145" s="25"/>
      <c r="R145" s="25"/>
      <c r="S145" s="25"/>
      <c r="T145" s="25"/>
      <c r="U145" s="25"/>
      <c r="V145" s="25"/>
      <c r="W145" s="25"/>
      <c r="X145" s="33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0"/>
      <c r="AP145" s="110"/>
      <c r="AQ145" s="110"/>
      <c r="AR145" s="110"/>
      <c r="AS145" s="110"/>
      <c r="AT145" s="110"/>
      <c r="AU145" s="110"/>
      <c r="AV145" s="110"/>
      <c r="AW145" s="110"/>
      <c r="AX145" s="110"/>
      <c r="AY145" s="110"/>
      <c r="AZ145" s="110"/>
      <c r="BA145" s="110"/>
      <c r="BB145" s="110"/>
      <c r="BC145" s="110"/>
      <c r="BD145" s="110"/>
      <c r="BE145" s="110"/>
      <c r="BF145" s="110"/>
      <c r="BG145" s="110"/>
      <c r="BH145" s="110"/>
      <c r="BI145" s="110"/>
      <c r="BJ145" s="110"/>
      <c r="BK145" s="110"/>
      <c r="BL145" s="110"/>
      <c r="BM145" s="110"/>
      <c r="BN145" s="110"/>
      <c r="BO145" s="110"/>
      <c r="BP145" s="110"/>
      <c r="BQ145" s="110"/>
      <c r="BR145" s="110"/>
      <c r="BS145" s="110"/>
      <c r="BT145" s="110"/>
      <c r="BU145" s="110"/>
      <c r="BV145" s="110"/>
      <c r="BW145" s="110"/>
      <c r="BX145" s="110"/>
      <c r="BY145" s="110"/>
      <c r="BZ145" s="110"/>
      <c r="CA145" s="110"/>
      <c r="CB145" s="110"/>
      <c r="CC145" s="110"/>
      <c r="CD145" s="110"/>
      <c r="CE145" s="110"/>
      <c r="CF145" s="110"/>
      <c r="CG145" s="110"/>
      <c r="CH145" s="110"/>
      <c r="CI145" s="110"/>
      <c r="CJ145" s="110"/>
      <c r="CK145" s="110"/>
      <c r="CL145" s="110"/>
      <c r="CM145" s="110"/>
      <c r="CN145" s="110"/>
      <c r="CO145" s="110"/>
      <c r="CP145" s="110"/>
      <c r="CQ145" s="110"/>
      <c r="CR145" s="110"/>
    </row>
    <row r="146" spans="1:96" ht="9.75" customHeight="1" x14ac:dyDescent="0.2">
      <c r="B146" s="25"/>
      <c r="C146" s="25"/>
      <c r="D146" s="25"/>
      <c r="E146" s="25"/>
      <c r="F146" s="25"/>
      <c r="G146" s="33"/>
      <c r="H146" s="33"/>
      <c r="I146" s="33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10"/>
      <c r="BY146" s="110"/>
      <c r="BZ146" s="110"/>
      <c r="CA146" s="110"/>
      <c r="CB146" s="110"/>
      <c r="CC146" s="110"/>
      <c r="CD146" s="110"/>
      <c r="CE146" s="110"/>
      <c r="CF146" s="110"/>
      <c r="CG146" s="110"/>
      <c r="CH146" s="110"/>
      <c r="CI146" s="110"/>
      <c r="CJ146" s="110"/>
      <c r="CK146" s="110"/>
      <c r="CL146" s="110"/>
      <c r="CM146" s="110"/>
      <c r="CN146" s="110"/>
      <c r="CO146" s="110"/>
      <c r="CP146" s="110"/>
      <c r="CQ146" s="110"/>
      <c r="CR146" s="110"/>
    </row>
    <row r="147" spans="1:96" ht="9.75" customHeight="1" x14ac:dyDescent="0.2">
      <c r="B147" s="25"/>
      <c r="C147" s="25"/>
      <c r="D147" s="25"/>
      <c r="E147" s="25"/>
      <c r="F147" s="25"/>
      <c r="G147" s="33"/>
      <c r="H147" s="33"/>
      <c r="I147" s="33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10"/>
      <c r="CA147" s="110"/>
      <c r="CB147" s="110"/>
      <c r="CC147" s="110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10"/>
      <c r="CO147" s="110"/>
      <c r="CP147" s="110"/>
      <c r="CQ147" s="110"/>
      <c r="CR147" s="110"/>
    </row>
    <row r="148" spans="1:96" ht="9.75" customHeight="1" x14ac:dyDescent="0.2">
      <c r="B148" s="25"/>
      <c r="C148" s="25"/>
      <c r="D148" s="25"/>
      <c r="E148" s="25"/>
      <c r="F148" s="25"/>
      <c r="G148" s="33"/>
      <c r="H148" s="33"/>
      <c r="I148" s="33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10"/>
      <c r="BY148" s="110"/>
      <c r="BZ148" s="110"/>
      <c r="CA148" s="110"/>
      <c r="CB148" s="110"/>
      <c r="CC148" s="110"/>
      <c r="CD148" s="110"/>
      <c r="CE148" s="110"/>
      <c r="CF148" s="110"/>
      <c r="CG148" s="110"/>
      <c r="CH148" s="110"/>
      <c r="CI148" s="110"/>
      <c r="CJ148" s="110"/>
      <c r="CK148" s="110"/>
      <c r="CL148" s="110"/>
      <c r="CM148" s="110"/>
      <c r="CN148" s="110"/>
      <c r="CO148" s="110"/>
      <c r="CP148" s="110"/>
      <c r="CQ148" s="110"/>
      <c r="CR148" s="110"/>
    </row>
    <row r="149" spans="1:96" ht="9.75" customHeight="1" x14ac:dyDescent="0.2">
      <c r="B149" s="25"/>
      <c r="C149" s="25"/>
      <c r="D149" s="25"/>
      <c r="E149" s="25"/>
      <c r="F149" s="25"/>
      <c r="G149" s="33"/>
      <c r="H149" s="33"/>
      <c r="I149" s="33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10"/>
      <c r="BY149" s="110"/>
      <c r="BZ149" s="110"/>
      <c r="CA149" s="110"/>
      <c r="CB149" s="110"/>
      <c r="CC149" s="110"/>
      <c r="CD149" s="110"/>
      <c r="CE149" s="110"/>
      <c r="CF149" s="110"/>
      <c r="CG149" s="110"/>
      <c r="CH149" s="110"/>
      <c r="CI149" s="110"/>
      <c r="CJ149" s="110"/>
      <c r="CK149" s="110"/>
      <c r="CL149" s="110"/>
      <c r="CM149" s="110"/>
      <c r="CN149" s="110"/>
      <c r="CO149" s="110"/>
      <c r="CP149" s="110"/>
      <c r="CQ149" s="110"/>
      <c r="CR149" s="110"/>
    </row>
    <row r="150" spans="1:96" ht="9.75" customHeight="1" x14ac:dyDescent="0.2">
      <c r="B150" s="25"/>
      <c r="C150" s="25"/>
      <c r="D150" s="25"/>
      <c r="E150" s="25"/>
      <c r="F150" s="25"/>
      <c r="G150" s="33"/>
      <c r="H150" s="33"/>
      <c r="I150" s="33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10"/>
      <c r="BY150" s="110"/>
      <c r="BZ150" s="110"/>
      <c r="CA150" s="110"/>
      <c r="CB150" s="110"/>
      <c r="CC150" s="110"/>
      <c r="CD150" s="110"/>
      <c r="CE150" s="110"/>
      <c r="CF150" s="110"/>
      <c r="CG150" s="110"/>
      <c r="CH150" s="110"/>
      <c r="CI150" s="110"/>
      <c r="CJ150" s="110"/>
      <c r="CK150" s="110"/>
      <c r="CL150" s="110"/>
      <c r="CM150" s="110"/>
      <c r="CN150" s="110"/>
      <c r="CO150" s="110"/>
      <c r="CP150" s="110"/>
      <c r="CQ150" s="110"/>
      <c r="CR150" s="110"/>
    </row>
    <row r="151" spans="1:96" ht="9.75" customHeight="1" x14ac:dyDescent="0.2">
      <c r="B151" s="25"/>
      <c r="C151" s="25"/>
      <c r="D151" s="25"/>
      <c r="E151" s="25"/>
      <c r="F151" s="25"/>
      <c r="G151" s="33"/>
      <c r="H151" s="33"/>
      <c r="I151" s="33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110"/>
      <c r="AN151" s="110"/>
      <c r="AO151" s="110"/>
      <c r="AP151" s="110"/>
      <c r="AQ151" s="110"/>
      <c r="AR151" s="110"/>
      <c r="AS151" s="110"/>
      <c r="AT151" s="110"/>
      <c r="AU151" s="110"/>
      <c r="AV151" s="110"/>
      <c r="AW151" s="110"/>
      <c r="AX151" s="110"/>
      <c r="AY151" s="110"/>
      <c r="AZ151" s="110"/>
      <c r="BA151" s="110"/>
      <c r="BB151" s="110"/>
      <c r="BC151" s="110"/>
      <c r="BD151" s="110"/>
      <c r="BE151" s="110"/>
      <c r="BF151" s="110"/>
      <c r="BG151" s="110"/>
      <c r="BH151" s="110"/>
      <c r="BI151" s="110"/>
      <c r="BJ151" s="110"/>
      <c r="BK151" s="110"/>
      <c r="BL151" s="110"/>
      <c r="BM151" s="110"/>
      <c r="BN151" s="110"/>
      <c r="BO151" s="110"/>
      <c r="BP151" s="110"/>
      <c r="BQ151" s="110"/>
      <c r="BR151" s="110"/>
      <c r="BS151" s="110"/>
      <c r="BT151" s="110"/>
      <c r="BU151" s="110"/>
      <c r="BV151" s="110"/>
      <c r="BW151" s="110"/>
      <c r="BX151" s="110"/>
      <c r="BY151" s="110"/>
      <c r="BZ151" s="110"/>
      <c r="CA151" s="110"/>
      <c r="CB151" s="110"/>
      <c r="CC151" s="110"/>
      <c r="CD151" s="110"/>
      <c r="CE151" s="110"/>
      <c r="CF151" s="110"/>
      <c r="CG151" s="110"/>
      <c r="CH151" s="110"/>
      <c r="CI151" s="110"/>
      <c r="CJ151" s="110"/>
      <c r="CK151" s="110"/>
      <c r="CL151" s="110"/>
      <c r="CM151" s="110"/>
      <c r="CN151" s="110"/>
      <c r="CO151" s="110"/>
      <c r="CP151" s="110"/>
      <c r="CQ151" s="110"/>
      <c r="CR151" s="110"/>
    </row>
    <row r="152" spans="1:96" ht="9.75" customHeight="1" x14ac:dyDescent="0.2">
      <c r="B152" s="25"/>
      <c r="C152" s="25"/>
      <c r="D152" s="25"/>
      <c r="E152" s="25"/>
      <c r="F152" s="25"/>
      <c r="G152" s="33"/>
      <c r="H152" s="33"/>
      <c r="I152" s="33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110"/>
      <c r="BC152" s="110"/>
      <c r="BD152" s="110"/>
      <c r="BE152" s="110"/>
      <c r="BF152" s="110"/>
      <c r="BG152" s="110"/>
      <c r="BH152" s="110"/>
      <c r="BI152" s="110"/>
      <c r="BJ152" s="110"/>
      <c r="BK152" s="110"/>
      <c r="BL152" s="110"/>
      <c r="BM152" s="110"/>
      <c r="BN152" s="110"/>
      <c r="BO152" s="110"/>
      <c r="BP152" s="110"/>
      <c r="BQ152" s="110"/>
      <c r="BR152" s="110"/>
      <c r="BS152" s="110"/>
      <c r="BT152" s="110"/>
      <c r="BU152" s="110"/>
      <c r="BV152" s="110"/>
      <c r="BW152" s="110"/>
      <c r="BX152" s="110"/>
      <c r="BY152" s="110"/>
      <c r="BZ152" s="110"/>
      <c r="CA152" s="110"/>
      <c r="CB152" s="110"/>
      <c r="CC152" s="110"/>
      <c r="CD152" s="110"/>
      <c r="CE152" s="110"/>
      <c r="CF152" s="110"/>
      <c r="CG152" s="110"/>
      <c r="CH152" s="110"/>
      <c r="CI152" s="110"/>
      <c r="CJ152" s="110"/>
      <c r="CK152" s="110"/>
      <c r="CL152" s="110"/>
      <c r="CM152" s="110"/>
      <c r="CN152" s="110"/>
      <c r="CO152" s="110"/>
      <c r="CP152" s="110"/>
      <c r="CQ152" s="110"/>
      <c r="CR152" s="110"/>
    </row>
    <row r="153" spans="1:96" ht="9.75" customHeight="1" x14ac:dyDescent="0.2">
      <c r="B153" s="25"/>
      <c r="C153" s="25"/>
      <c r="D153" s="25"/>
      <c r="E153" s="25"/>
      <c r="F153" s="25"/>
      <c r="G153" s="33"/>
      <c r="H153" s="33"/>
      <c r="I153" s="33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  <c r="AQ153" s="110"/>
      <c r="AR153" s="110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110"/>
      <c r="BC153" s="110"/>
      <c r="BD153" s="110"/>
      <c r="BE153" s="110"/>
      <c r="BF153" s="110"/>
      <c r="BG153" s="110"/>
      <c r="BH153" s="110"/>
      <c r="BI153" s="110"/>
      <c r="BJ153" s="110"/>
      <c r="BK153" s="110"/>
      <c r="BL153" s="110"/>
      <c r="BM153" s="110"/>
      <c r="BN153" s="110"/>
      <c r="BO153" s="110"/>
      <c r="BP153" s="110"/>
      <c r="BQ153" s="110"/>
      <c r="BR153" s="110"/>
      <c r="BS153" s="110"/>
      <c r="BT153" s="110"/>
      <c r="BU153" s="110"/>
      <c r="BV153" s="110"/>
      <c r="BW153" s="110"/>
      <c r="BX153" s="110"/>
      <c r="BY153" s="110"/>
      <c r="BZ153" s="110"/>
      <c r="CA153" s="110"/>
      <c r="CB153" s="110"/>
      <c r="CC153" s="110"/>
      <c r="CD153" s="110"/>
      <c r="CE153" s="110"/>
      <c r="CF153" s="110"/>
      <c r="CG153" s="110"/>
      <c r="CH153" s="110"/>
      <c r="CI153" s="110"/>
      <c r="CJ153" s="110"/>
      <c r="CK153" s="110"/>
      <c r="CL153" s="110"/>
      <c r="CM153" s="110"/>
      <c r="CN153" s="110"/>
      <c r="CO153" s="110"/>
      <c r="CP153" s="110"/>
      <c r="CQ153" s="110"/>
      <c r="CR153" s="110"/>
    </row>
    <row r="154" spans="1:96" ht="9.75" customHeight="1" x14ac:dyDescent="0.2">
      <c r="B154" s="25"/>
      <c r="C154" s="25"/>
      <c r="D154" s="126" t="s">
        <v>82</v>
      </c>
      <c r="E154" s="25"/>
      <c r="F154" s="25"/>
      <c r="G154" s="33"/>
      <c r="H154" s="33"/>
      <c r="I154" s="33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/>
      <c r="AP154" s="110"/>
      <c r="AQ154" s="110"/>
      <c r="AR154" s="110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110"/>
      <c r="BC154" s="110"/>
      <c r="BD154" s="110"/>
      <c r="BE154" s="110"/>
      <c r="BF154" s="110"/>
      <c r="BG154" s="110"/>
      <c r="BH154" s="110"/>
      <c r="BI154" s="110"/>
      <c r="BJ154" s="110"/>
      <c r="BK154" s="110"/>
      <c r="BL154" s="110"/>
      <c r="BM154" s="110"/>
      <c r="BN154" s="110"/>
      <c r="BO154" s="110"/>
      <c r="BP154" s="110"/>
      <c r="BQ154" s="110"/>
      <c r="BR154" s="110"/>
      <c r="BS154" s="110"/>
      <c r="BT154" s="110"/>
      <c r="BU154" s="110"/>
      <c r="BV154" s="110"/>
      <c r="BW154" s="110"/>
      <c r="BX154" s="110"/>
      <c r="BY154" s="110"/>
      <c r="BZ154" s="110"/>
      <c r="CA154" s="110"/>
      <c r="CB154" s="110"/>
      <c r="CC154" s="110"/>
      <c r="CD154" s="110"/>
      <c r="CE154" s="110"/>
      <c r="CF154" s="110"/>
      <c r="CG154" s="110"/>
      <c r="CH154" s="110"/>
      <c r="CI154" s="110"/>
      <c r="CJ154" s="110"/>
      <c r="CK154" s="110"/>
      <c r="CL154" s="110"/>
      <c r="CM154" s="110"/>
      <c r="CN154" s="110"/>
      <c r="CO154" s="110"/>
      <c r="CP154" s="110"/>
      <c r="CQ154" s="110"/>
      <c r="CR154" s="110"/>
    </row>
    <row r="155" spans="1:96" ht="62.25" customHeight="1" thickBot="1" x14ac:dyDescent="0.25">
      <c r="B155" s="25"/>
      <c r="C155" s="25"/>
      <c r="D155" s="25"/>
      <c r="E155" s="25"/>
      <c r="F155" s="25"/>
      <c r="G155" s="33"/>
      <c r="H155" s="33"/>
      <c r="I155" s="33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110"/>
      <c r="BC155" s="110"/>
      <c r="BD155" s="110"/>
      <c r="BE155" s="110"/>
      <c r="BF155" s="110"/>
      <c r="BG155" s="110"/>
      <c r="BH155" s="110"/>
      <c r="BI155" s="110"/>
      <c r="BJ155" s="110"/>
      <c r="BK155" s="110"/>
      <c r="BL155" s="110"/>
      <c r="BM155" s="110"/>
      <c r="BN155" s="110"/>
      <c r="BO155" s="110"/>
      <c r="BP155" s="110"/>
      <c r="BQ155" s="110"/>
      <c r="BR155" s="110"/>
      <c r="BS155" s="110"/>
      <c r="BT155" s="110"/>
      <c r="BU155" s="110"/>
      <c r="BV155" s="110"/>
      <c r="BW155" s="110"/>
      <c r="BX155" s="110"/>
      <c r="BY155" s="110"/>
      <c r="BZ155" s="110"/>
      <c r="CA155" s="110"/>
      <c r="CB155" s="110"/>
      <c r="CC155" s="110"/>
      <c r="CD155" s="110"/>
      <c r="CE155" s="110"/>
      <c r="CF155" s="110"/>
      <c r="CG155" s="110"/>
      <c r="CH155" s="110"/>
      <c r="CI155" s="110"/>
      <c r="CJ155" s="110"/>
      <c r="CK155" s="110"/>
      <c r="CL155" s="110"/>
      <c r="CM155" s="110"/>
      <c r="CN155" s="110"/>
      <c r="CO155" s="110"/>
      <c r="CP155" s="110"/>
      <c r="CQ155" s="110"/>
      <c r="CR155" s="110"/>
    </row>
    <row r="156" spans="1:96" ht="12" customHeight="1" thickBot="1" x14ac:dyDescent="0.25">
      <c r="A156" s="34" t="s">
        <v>1</v>
      </c>
      <c r="B156" s="222">
        <f>B85</f>
        <v>0</v>
      </c>
      <c r="C156" s="223"/>
      <c r="D156" s="223"/>
      <c r="E156" s="223"/>
      <c r="F156" s="223"/>
      <c r="G156" s="224"/>
      <c r="H156" s="138"/>
      <c r="I156" s="138"/>
      <c r="J156" s="34" t="s">
        <v>2</v>
      </c>
      <c r="K156" s="147"/>
      <c r="L156" s="222">
        <f>L85</f>
        <v>0</v>
      </c>
      <c r="M156" s="245"/>
      <c r="N156" s="245"/>
      <c r="O156" s="245"/>
      <c r="P156" s="245"/>
      <c r="Q156" s="245"/>
      <c r="R156" s="245"/>
      <c r="S156" s="246"/>
      <c r="T156" s="34" t="s">
        <v>3</v>
      </c>
      <c r="U156" s="34" t="s">
        <v>3</v>
      </c>
      <c r="V156" s="147"/>
      <c r="W156" s="147"/>
      <c r="X156" s="255">
        <f>X85</f>
        <v>0</v>
      </c>
      <c r="Y156" s="256"/>
      <c r="Z156" s="256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110"/>
      <c r="AO156" s="110"/>
      <c r="AP156" s="110"/>
      <c r="AQ156" s="110"/>
      <c r="AR156" s="110"/>
      <c r="AS156" s="110"/>
      <c r="AT156" s="110"/>
      <c r="AU156" s="110"/>
      <c r="AV156" s="110"/>
      <c r="AW156" s="110"/>
      <c r="AX156" s="110"/>
      <c r="AY156" s="110"/>
      <c r="AZ156" s="110"/>
      <c r="BA156" s="110"/>
      <c r="BB156" s="110"/>
      <c r="BC156" s="110"/>
      <c r="BD156" s="110"/>
      <c r="BE156" s="110"/>
      <c r="BF156" s="110"/>
      <c r="BG156" s="110"/>
      <c r="BH156" s="110"/>
      <c r="BI156" s="110"/>
      <c r="BJ156" s="110"/>
      <c r="BK156" s="110"/>
      <c r="BL156" s="110"/>
      <c r="BM156" s="110"/>
      <c r="BN156" s="110"/>
      <c r="BO156" s="110"/>
      <c r="BP156" s="110"/>
      <c r="BQ156" s="110"/>
      <c r="BR156" s="110"/>
      <c r="BS156" s="110"/>
      <c r="BT156" s="110"/>
      <c r="BU156" s="110"/>
      <c r="BV156" s="110"/>
      <c r="BW156" s="110"/>
      <c r="BX156" s="110"/>
      <c r="BY156" s="110"/>
      <c r="BZ156" s="110"/>
      <c r="CA156" s="110"/>
      <c r="CB156" s="110"/>
      <c r="CC156" s="110"/>
      <c r="CD156" s="110"/>
      <c r="CE156" s="110"/>
      <c r="CF156" s="110"/>
      <c r="CG156" s="110"/>
      <c r="CH156" s="110"/>
      <c r="CI156" s="110"/>
      <c r="CJ156" s="110"/>
      <c r="CK156" s="110"/>
      <c r="CL156" s="110"/>
      <c r="CM156" s="110"/>
      <c r="CN156" s="110"/>
      <c r="CO156" s="110"/>
      <c r="CP156" s="110"/>
      <c r="CQ156" s="110"/>
      <c r="CR156" s="110"/>
    </row>
    <row r="157" spans="1:96" ht="35.25" customHeight="1" thickBot="1" x14ac:dyDescent="0.25">
      <c r="B157" s="25"/>
      <c r="C157" s="25"/>
      <c r="D157" s="25"/>
      <c r="E157" s="25"/>
      <c r="F157" s="25"/>
      <c r="G157" s="33"/>
      <c r="H157" s="33"/>
      <c r="I157" s="33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110"/>
      <c r="AO157" s="110"/>
      <c r="AP157" s="110"/>
      <c r="AQ157" s="110"/>
      <c r="AR157" s="110"/>
      <c r="AS157" s="110"/>
      <c r="AT157" s="110"/>
      <c r="AU157" s="110"/>
      <c r="AV157" s="110"/>
      <c r="AW157" s="110"/>
      <c r="AX157" s="110"/>
      <c r="AY157" s="110"/>
      <c r="AZ157" s="110"/>
      <c r="BA157" s="110"/>
      <c r="BB157" s="110"/>
      <c r="BC157" s="110"/>
      <c r="BD157" s="110"/>
      <c r="BE157" s="110"/>
      <c r="BF157" s="110"/>
      <c r="BG157" s="110"/>
      <c r="BH157" s="110"/>
      <c r="BI157" s="110"/>
      <c r="BJ157" s="110"/>
      <c r="BK157" s="110"/>
      <c r="BL157" s="110"/>
      <c r="BM157" s="110"/>
      <c r="BN157" s="110"/>
      <c r="BO157" s="110"/>
      <c r="BP157" s="110"/>
      <c r="BQ157" s="110"/>
      <c r="BR157" s="110"/>
      <c r="BS157" s="110"/>
      <c r="BT157" s="110"/>
      <c r="BU157" s="110"/>
      <c r="BV157" s="110"/>
      <c r="BW157" s="110"/>
      <c r="BX157" s="110"/>
      <c r="BY157" s="110"/>
      <c r="BZ157" s="110"/>
      <c r="CA157" s="110"/>
      <c r="CB157" s="110"/>
      <c r="CC157" s="110"/>
      <c r="CD157" s="110"/>
      <c r="CE157" s="110"/>
      <c r="CF157" s="110"/>
      <c r="CG157" s="110"/>
      <c r="CH157" s="110"/>
      <c r="CI157" s="110"/>
      <c r="CJ157" s="110"/>
      <c r="CK157" s="110"/>
      <c r="CL157" s="110"/>
      <c r="CM157" s="110"/>
      <c r="CN157" s="110"/>
      <c r="CO157" s="110"/>
      <c r="CP157" s="110"/>
      <c r="CQ157" s="110"/>
      <c r="CR157" s="110"/>
    </row>
    <row r="158" spans="1:96" ht="9.75" customHeight="1" thickBot="1" x14ac:dyDescent="0.25">
      <c r="B158" s="257" t="s">
        <v>30</v>
      </c>
      <c r="C158" s="258"/>
      <c r="D158" s="258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166">
        <f>SUM(R160:R174)</f>
        <v>0</v>
      </c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110"/>
      <c r="AO158" s="110"/>
      <c r="AP158" s="110"/>
      <c r="AQ158" s="110"/>
      <c r="AR158" s="110"/>
      <c r="AS158" s="110"/>
      <c r="AT158" s="110"/>
      <c r="AU158" s="110"/>
      <c r="AV158" s="110"/>
      <c r="AW158" s="110"/>
      <c r="AX158" s="110"/>
      <c r="AY158" s="110"/>
      <c r="AZ158" s="110"/>
      <c r="BA158" s="110"/>
      <c r="BB158" s="110"/>
      <c r="BC158" s="110"/>
      <c r="BD158" s="110"/>
      <c r="BE158" s="110"/>
      <c r="BF158" s="110"/>
      <c r="BG158" s="110"/>
      <c r="BH158" s="110"/>
      <c r="BI158" s="110"/>
      <c r="BJ158" s="110"/>
      <c r="BK158" s="110"/>
      <c r="BL158" s="110"/>
      <c r="BM158" s="110"/>
      <c r="BN158" s="110"/>
      <c r="BO158" s="110"/>
      <c r="BP158" s="110"/>
      <c r="BQ158" s="110"/>
      <c r="BR158" s="110"/>
      <c r="BS158" s="110"/>
      <c r="BT158" s="110"/>
      <c r="BU158" s="110"/>
      <c r="BV158" s="110"/>
      <c r="BW158" s="110"/>
      <c r="BX158" s="110"/>
      <c r="BY158" s="110"/>
      <c r="BZ158" s="110"/>
      <c r="CA158" s="110"/>
      <c r="CB158" s="110"/>
      <c r="CC158" s="110"/>
      <c r="CD158" s="110"/>
      <c r="CE158" s="110"/>
      <c r="CF158" s="110"/>
      <c r="CG158" s="110"/>
      <c r="CH158" s="110"/>
      <c r="CI158" s="110"/>
      <c r="CJ158" s="110"/>
      <c r="CK158" s="110"/>
      <c r="CL158" s="110"/>
      <c r="CM158" s="110"/>
      <c r="CN158" s="110"/>
      <c r="CO158" s="110"/>
      <c r="CP158" s="110"/>
      <c r="CQ158" s="110"/>
      <c r="CR158" s="110"/>
    </row>
    <row r="159" spans="1:96" ht="9.75" customHeight="1" x14ac:dyDescent="0.2">
      <c r="B159" s="57" t="s">
        <v>5</v>
      </c>
      <c r="C159" s="58" t="s">
        <v>6</v>
      </c>
      <c r="D159" s="58" t="s">
        <v>24</v>
      </c>
      <c r="E159" s="136" t="s">
        <v>26</v>
      </c>
      <c r="F159" s="130"/>
      <c r="G159" s="131"/>
      <c r="H159" s="131"/>
      <c r="I159" s="131"/>
      <c r="J159" s="131"/>
      <c r="K159" s="131"/>
      <c r="L159" s="131"/>
      <c r="M159" s="131"/>
      <c r="N159" s="128" t="s">
        <v>10</v>
      </c>
      <c r="O159" s="146"/>
      <c r="P159" s="146"/>
      <c r="Q159" s="43" t="s">
        <v>11</v>
      </c>
      <c r="R159" s="44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10"/>
      <c r="BY159" s="110"/>
      <c r="BZ159" s="110"/>
      <c r="CA159" s="110"/>
      <c r="CB159" s="110"/>
      <c r="CC159" s="110"/>
      <c r="CD159" s="110"/>
      <c r="CE159" s="110"/>
      <c r="CF159" s="110"/>
      <c r="CG159" s="110"/>
      <c r="CH159" s="110"/>
      <c r="CI159" s="110"/>
      <c r="CJ159" s="110"/>
      <c r="CK159" s="110"/>
      <c r="CL159" s="110"/>
      <c r="CM159" s="110"/>
      <c r="CN159" s="110"/>
      <c r="CO159" s="110"/>
      <c r="CP159" s="110"/>
      <c r="CQ159" s="110"/>
      <c r="CR159" s="110"/>
    </row>
    <row r="160" spans="1:96" ht="9.75" customHeight="1" x14ac:dyDescent="0.2">
      <c r="B160" s="10"/>
      <c r="C160" s="11"/>
      <c r="D160" s="11"/>
      <c r="E160" s="134"/>
      <c r="F160" s="132"/>
      <c r="G160" s="133"/>
      <c r="H160" s="133"/>
      <c r="I160" s="133"/>
      <c r="J160" s="132"/>
      <c r="K160" s="132"/>
      <c r="L160" s="132"/>
      <c r="M160" s="132"/>
      <c r="N160" s="129">
        <f>((2*(B160+C160))*(D160+0.15))</f>
        <v>0</v>
      </c>
      <c r="O160" s="12">
        <f>IF(AND(N160&gt;0.01,N160&lt;1),1,0)</f>
        <v>0</v>
      </c>
      <c r="P160" s="12">
        <f>IF(AND(O160&gt;0.0001,O160&lt;1.0001),1,N160)*E160</f>
        <v>0</v>
      </c>
      <c r="Q160" s="37">
        <f>$P160*E160</f>
        <v>0</v>
      </c>
      <c r="R160" s="33">
        <f>((B160+C160)*2)*E160</f>
        <v>0</v>
      </c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10"/>
      <c r="BY160" s="110"/>
      <c r="BZ160" s="110"/>
      <c r="CA160" s="110"/>
      <c r="CB160" s="110"/>
      <c r="CC160" s="110"/>
      <c r="CD160" s="110"/>
      <c r="CE160" s="110"/>
      <c r="CF160" s="110"/>
      <c r="CG160" s="110"/>
      <c r="CH160" s="110"/>
      <c r="CI160" s="110"/>
      <c r="CJ160" s="110"/>
      <c r="CK160" s="110"/>
      <c r="CL160" s="110"/>
      <c r="CM160" s="110"/>
      <c r="CN160" s="110"/>
      <c r="CO160" s="110"/>
      <c r="CP160" s="110"/>
      <c r="CQ160" s="110"/>
      <c r="CR160" s="110"/>
    </row>
    <row r="161" spans="2:96" ht="9.75" customHeight="1" x14ac:dyDescent="0.2">
      <c r="B161" s="10"/>
      <c r="C161" s="11"/>
      <c r="D161" s="11"/>
      <c r="E161" s="134"/>
      <c r="F161" s="132"/>
      <c r="G161" s="133"/>
      <c r="H161" s="133"/>
      <c r="I161" s="133"/>
      <c r="J161" s="132"/>
      <c r="K161" s="132"/>
      <c r="L161" s="132"/>
      <c r="M161" s="132"/>
      <c r="N161" s="129">
        <f t="shared" ref="N161:N174" si="49">((2*(B161+C161))*(D161+0.15))</f>
        <v>0</v>
      </c>
      <c r="O161" s="12">
        <f t="shared" ref="O161:O174" si="50">IF(AND(N161&gt;0.01,N161&lt;1),1,0)</f>
        <v>0</v>
      </c>
      <c r="P161" s="12">
        <f t="shared" ref="P161:P174" si="51">IF(AND(O161&gt;0.0001,O161&lt;1.0001),1,N161)*E161</f>
        <v>0</v>
      </c>
      <c r="Q161" s="37">
        <f t="shared" ref="Q161:Q174" si="52">$P161*E161</f>
        <v>0</v>
      </c>
      <c r="R161" s="33">
        <f t="shared" ref="R161:R174" si="53">((B161+C161)*2)*E161</f>
        <v>0</v>
      </c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10"/>
      <c r="BY161" s="110"/>
      <c r="BZ161" s="110"/>
      <c r="CA161" s="110"/>
      <c r="CB161" s="110"/>
      <c r="CC161" s="110"/>
      <c r="CD161" s="110"/>
      <c r="CE161" s="110"/>
      <c r="CF161" s="110"/>
      <c r="CG161" s="110"/>
      <c r="CH161" s="110"/>
      <c r="CI161" s="110"/>
      <c r="CJ161" s="110"/>
      <c r="CK161" s="110"/>
      <c r="CL161" s="110"/>
      <c r="CM161" s="110"/>
      <c r="CN161" s="110"/>
      <c r="CO161" s="110"/>
      <c r="CP161" s="110"/>
      <c r="CQ161" s="110"/>
      <c r="CR161" s="110"/>
    </row>
    <row r="162" spans="2:96" ht="9.75" customHeight="1" x14ac:dyDescent="0.2">
      <c r="B162" s="10"/>
      <c r="C162" s="11"/>
      <c r="D162" s="11"/>
      <c r="E162" s="134"/>
      <c r="F162" s="132"/>
      <c r="G162" s="133"/>
      <c r="H162" s="133"/>
      <c r="I162" s="133"/>
      <c r="J162" s="132"/>
      <c r="K162" s="132"/>
      <c r="L162" s="132"/>
      <c r="M162" s="132"/>
      <c r="N162" s="129">
        <f t="shared" si="49"/>
        <v>0</v>
      </c>
      <c r="O162" s="12">
        <f t="shared" si="50"/>
        <v>0</v>
      </c>
      <c r="P162" s="12">
        <f t="shared" si="51"/>
        <v>0</v>
      </c>
      <c r="Q162" s="37">
        <f t="shared" si="52"/>
        <v>0</v>
      </c>
      <c r="R162" s="33">
        <f t="shared" si="53"/>
        <v>0</v>
      </c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110"/>
      <c r="BC162" s="110"/>
      <c r="BD162" s="110"/>
      <c r="BE162" s="110"/>
      <c r="BF162" s="110"/>
      <c r="BG162" s="110"/>
      <c r="BH162" s="110"/>
      <c r="BI162" s="110"/>
      <c r="BJ162" s="110"/>
      <c r="BK162" s="110"/>
      <c r="BL162" s="110"/>
      <c r="BM162" s="110"/>
      <c r="BN162" s="110"/>
      <c r="BO162" s="110"/>
      <c r="BP162" s="110"/>
      <c r="BQ162" s="110"/>
      <c r="BR162" s="110"/>
      <c r="BS162" s="110"/>
      <c r="BT162" s="110"/>
      <c r="BU162" s="110"/>
      <c r="BV162" s="110"/>
      <c r="BW162" s="110"/>
      <c r="BX162" s="110"/>
      <c r="BY162" s="110"/>
      <c r="BZ162" s="110"/>
      <c r="CA162" s="110"/>
      <c r="CB162" s="110"/>
      <c r="CC162" s="110"/>
      <c r="CD162" s="110"/>
      <c r="CE162" s="110"/>
      <c r="CF162" s="110"/>
      <c r="CG162" s="110"/>
      <c r="CH162" s="110"/>
      <c r="CI162" s="110"/>
      <c r="CJ162" s="110"/>
      <c r="CK162" s="110"/>
      <c r="CL162" s="110"/>
      <c r="CM162" s="110"/>
      <c r="CN162" s="110"/>
      <c r="CO162" s="110"/>
      <c r="CP162" s="110"/>
      <c r="CQ162" s="110"/>
      <c r="CR162" s="110"/>
    </row>
    <row r="163" spans="2:96" ht="9.75" customHeight="1" x14ac:dyDescent="0.2">
      <c r="B163" s="10"/>
      <c r="C163" s="11"/>
      <c r="D163" s="11"/>
      <c r="E163" s="134"/>
      <c r="F163" s="132"/>
      <c r="G163" s="133"/>
      <c r="H163" s="133"/>
      <c r="I163" s="133"/>
      <c r="J163" s="132"/>
      <c r="K163" s="132"/>
      <c r="L163" s="132"/>
      <c r="M163" s="132"/>
      <c r="N163" s="129">
        <f t="shared" si="49"/>
        <v>0</v>
      </c>
      <c r="O163" s="12">
        <f t="shared" si="50"/>
        <v>0</v>
      </c>
      <c r="P163" s="12">
        <f t="shared" si="51"/>
        <v>0</v>
      </c>
      <c r="Q163" s="37">
        <f t="shared" si="52"/>
        <v>0</v>
      </c>
      <c r="R163" s="33">
        <f t="shared" si="53"/>
        <v>0</v>
      </c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10"/>
      <c r="AZ163" s="110"/>
      <c r="BA163" s="110"/>
      <c r="BB163" s="110"/>
      <c r="BC163" s="110"/>
      <c r="BD163" s="110"/>
      <c r="BE163" s="110"/>
      <c r="BF163" s="110"/>
      <c r="BG163" s="110"/>
      <c r="BH163" s="110"/>
      <c r="BI163" s="110"/>
      <c r="BJ163" s="110"/>
      <c r="BK163" s="110"/>
      <c r="BL163" s="110"/>
      <c r="BM163" s="110"/>
      <c r="BN163" s="110"/>
      <c r="BO163" s="110"/>
      <c r="BP163" s="110"/>
      <c r="BQ163" s="110"/>
      <c r="BR163" s="110"/>
      <c r="BS163" s="110"/>
      <c r="BT163" s="110"/>
      <c r="BU163" s="110"/>
      <c r="BV163" s="110"/>
      <c r="BW163" s="110"/>
      <c r="BX163" s="110"/>
      <c r="BY163" s="110"/>
      <c r="BZ163" s="110"/>
      <c r="CA163" s="110"/>
      <c r="CB163" s="110"/>
      <c r="CC163" s="110"/>
      <c r="CD163" s="110"/>
      <c r="CE163" s="110"/>
      <c r="CF163" s="110"/>
      <c r="CG163" s="110"/>
      <c r="CH163" s="110"/>
      <c r="CI163" s="110"/>
      <c r="CJ163" s="110"/>
      <c r="CK163" s="110"/>
      <c r="CL163" s="110"/>
      <c r="CM163" s="110"/>
      <c r="CN163" s="110"/>
      <c r="CO163" s="110"/>
      <c r="CP163" s="110"/>
      <c r="CQ163" s="110"/>
      <c r="CR163" s="110"/>
    </row>
    <row r="164" spans="2:96" ht="9.75" customHeight="1" x14ac:dyDescent="0.2">
      <c r="B164" s="10"/>
      <c r="C164" s="11"/>
      <c r="D164" s="11"/>
      <c r="E164" s="134"/>
      <c r="F164" s="132"/>
      <c r="G164" s="133"/>
      <c r="H164" s="133"/>
      <c r="I164" s="133"/>
      <c r="J164" s="132"/>
      <c r="K164" s="132"/>
      <c r="L164" s="132"/>
      <c r="M164" s="132"/>
      <c r="N164" s="129">
        <f t="shared" si="49"/>
        <v>0</v>
      </c>
      <c r="O164" s="12">
        <f t="shared" si="50"/>
        <v>0</v>
      </c>
      <c r="P164" s="12">
        <f t="shared" si="51"/>
        <v>0</v>
      </c>
      <c r="Q164" s="37">
        <f t="shared" si="52"/>
        <v>0</v>
      </c>
      <c r="R164" s="33">
        <f t="shared" si="53"/>
        <v>0</v>
      </c>
      <c r="AA164" s="110"/>
      <c r="AB164" s="110"/>
      <c r="AC164" s="110"/>
      <c r="AD164" s="110"/>
      <c r="AE164" s="110"/>
      <c r="AF164" s="110"/>
      <c r="AG164" s="110"/>
      <c r="AH164" s="110"/>
      <c r="AI164" s="110"/>
      <c r="AJ164" s="110"/>
      <c r="AK164" s="110"/>
      <c r="AL164" s="110"/>
      <c r="AM164" s="110"/>
      <c r="AN164" s="110"/>
      <c r="AO164" s="110"/>
      <c r="AP164" s="110"/>
      <c r="AQ164" s="110"/>
      <c r="AR164" s="110"/>
      <c r="AS164" s="110"/>
      <c r="AT164" s="110"/>
      <c r="AU164" s="110"/>
      <c r="AV164" s="110"/>
      <c r="AW164" s="110"/>
      <c r="AX164" s="110"/>
      <c r="AY164" s="110"/>
      <c r="AZ164" s="110"/>
      <c r="BA164" s="110"/>
      <c r="BB164" s="110"/>
      <c r="BC164" s="110"/>
      <c r="BD164" s="110"/>
      <c r="BE164" s="110"/>
      <c r="BF164" s="110"/>
      <c r="BG164" s="110"/>
      <c r="BH164" s="110"/>
      <c r="BI164" s="110"/>
      <c r="BJ164" s="110"/>
      <c r="BK164" s="110"/>
      <c r="BL164" s="110"/>
      <c r="BM164" s="110"/>
      <c r="BN164" s="110"/>
      <c r="BO164" s="110"/>
      <c r="BP164" s="110"/>
      <c r="BQ164" s="110"/>
      <c r="BR164" s="110"/>
      <c r="BS164" s="110"/>
      <c r="BT164" s="110"/>
      <c r="BU164" s="110"/>
      <c r="BV164" s="110"/>
      <c r="BW164" s="110"/>
      <c r="BX164" s="110"/>
      <c r="BY164" s="110"/>
      <c r="BZ164" s="110"/>
      <c r="CA164" s="110"/>
      <c r="CB164" s="110"/>
      <c r="CC164" s="110"/>
      <c r="CD164" s="110"/>
      <c r="CE164" s="110"/>
      <c r="CF164" s="110"/>
      <c r="CG164" s="110"/>
      <c r="CH164" s="110"/>
      <c r="CI164" s="110"/>
      <c r="CJ164" s="110"/>
      <c r="CK164" s="110"/>
      <c r="CL164" s="110"/>
      <c r="CM164" s="110"/>
      <c r="CN164" s="110"/>
      <c r="CO164" s="110"/>
      <c r="CP164" s="110"/>
      <c r="CQ164" s="110"/>
      <c r="CR164" s="110"/>
    </row>
    <row r="165" spans="2:96" ht="9.75" customHeight="1" x14ac:dyDescent="0.2">
      <c r="B165" s="10"/>
      <c r="C165" s="11"/>
      <c r="D165" s="11"/>
      <c r="E165" s="134"/>
      <c r="F165" s="132"/>
      <c r="G165" s="133"/>
      <c r="H165" s="133"/>
      <c r="I165" s="133"/>
      <c r="J165" s="132"/>
      <c r="K165" s="132"/>
      <c r="L165" s="132"/>
      <c r="M165" s="132"/>
      <c r="N165" s="129">
        <f t="shared" si="49"/>
        <v>0</v>
      </c>
      <c r="O165" s="12">
        <f t="shared" si="50"/>
        <v>0</v>
      </c>
      <c r="P165" s="12">
        <f t="shared" si="51"/>
        <v>0</v>
      </c>
      <c r="Q165" s="37">
        <f t="shared" si="52"/>
        <v>0</v>
      </c>
      <c r="R165" s="33">
        <f t="shared" si="53"/>
        <v>0</v>
      </c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110"/>
      <c r="BC165" s="110"/>
      <c r="BD165" s="110"/>
      <c r="BE165" s="110"/>
      <c r="BF165" s="110"/>
      <c r="BG165" s="110"/>
      <c r="BH165" s="110"/>
      <c r="BI165" s="110"/>
      <c r="BJ165" s="110"/>
      <c r="BK165" s="110"/>
      <c r="BL165" s="110"/>
      <c r="BM165" s="110"/>
      <c r="BN165" s="110"/>
      <c r="BO165" s="110"/>
      <c r="BP165" s="110"/>
      <c r="BQ165" s="110"/>
      <c r="BR165" s="110"/>
      <c r="BS165" s="110"/>
      <c r="BT165" s="110"/>
      <c r="BU165" s="110"/>
      <c r="BV165" s="110"/>
      <c r="BW165" s="110"/>
      <c r="BX165" s="110"/>
      <c r="BY165" s="110"/>
      <c r="BZ165" s="110"/>
      <c r="CA165" s="110"/>
      <c r="CB165" s="110"/>
      <c r="CC165" s="110"/>
      <c r="CD165" s="110"/>
      <c r="CE165" s="110"/>
      <c r="CF165" s="110"/>
      <c r="CG165" s="110"/>
      <c r="CH165" s="110"/>
      <c r="CI165" s="110"/>
      <c r="CJ165" s="110"/>
      <c r="CK165" s="110"/>
      <c r="CL165" s="110"/>
      <c r="CM165" s="110"/>
      <c r="CN165" s="110"/>
      <c r="CO165" s="110"/>
      <c r="CP165" s="110"/>
      <c r="CQ165" s="110"/>
      <c r="CR165" s="110"/>
    </row>
    <row r="166" spans="2:96" ht="9.75" customHeight="1" x14ac:dyDescent="0.2">
      <c r="B166" s="10"/>
      <c r="C166" s="11"/>
      <c r="D166" s="11"/>
      <c r="E166" s="134"/>
      <c r="F166" s="132"/>
      <c r="G166" s="133"/>
      <c r="H166" s="133"/>
      <c r="I166" s="133"/>
      <c r="J166" s="132"/>
      <c r="K166" s="132"/>
      <c r="L166" s="132"/>
      <c r="M166" s="132"/>
      <c r="N166" s="129">
        <f t="shared" si="49"/>
        <v>0</v>
      </c>
      <c r="O166" s="12">
        <f t="shared" si="50"/>
        <v>0</v>
      </c>
      <c r="P166" s="12">
        <f t="shared" si="51"/>
        <v>0</v>
      </c>
      <c r="Q166" s="37">
        <f t="shared" si="52"/>
        <v>0</v>
      </c>
      <c r="R166" s="33">
        <f t="shared" si="53"/>
        <v>0</v>
      </c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110"/>
      <c r="BC166" s="110"/>
      <c r="BD166" s="110"/>
      <c r="BE166" s="110"/>
      <c r="BF166" s="110"/>
      <c r="BG166" s="110"/>
      <c r="BH166" s="110"/>
      <c r="BI166" s="110"/>
      <c r="BJ166" s="110"/>
      <c r="BK166" s="110"/>
      <c r="BL166" s="110"/>
      <c r="BM166" s="110"/>
      <c r="BN166" s="110"/>
      <c r="BO166" s="110"/>
      <c r="BP166" s="110"/>
      <c r="BQ166" s="110"/>
      <c r="BR166" s="110"/>
      <c r="BS166" s="110"/>
      <c r="BT166" s="110"/>
      <c r="BU166" s="110"/>
      <c r="BV166" s="110"/>
      <c r="BW166" s="110"/>
      <c r="BX166" s="110"/>
      <c r="BY166" s="110"/>
      <c r="BZ166" s="110"/>
      <c r="CA166" s="110"/>
      <c r="CB166" s="110"/>
      <c r="CC166" s="110"/>
      <c r="CD166" s="110"/>
      <c r="CE166" s="110"/>
      <c r="CF166" s="110"/>
      <c r="CG166" s="110"/>
      <c r="CH166" s="110"/>
      <c r="CI166" s="110"/>
      <c r="CJ166" s="110"/>
      <c r="CK166" s="110"/>
      <c r="CL166" s="110"/>
      <c r="CM166" s="110"/>
      <c r="CN166" s="110"/>
      <c r="CO166" s="110"/>
      <c r="CP166" s="110"/>
      <c r="CQ166" s="110"/>
      <c r="CR166" s="110"/>
    </row>
    <row r="167" spans="2:96" ht="9.75" customHeight="1" x14ac:dyDescent="0.2">
      <c r="B167" s="10"/>
      <c r="C167" s="11"/>
      <c r="D167" s="11"/>
      <c r="E167" s="134"/>
      <c r="F167" s="132"/>
      <c r="G167" s="133"/>
      <c r="H167" s="133"/>
      <c r="I167" s="133"/>
      <c r="J167" s="132"/>
      <c r="K167" s="132"/>
      <c r="L167" s="132"/>
      <c r="M167" s="132"/>
      <c r="N167" s="129">
        <f t="shared" si="49"/>
        <v>0</v>
      </c>
      <c r="O167" s="12">
        <f t="shared" si="50"/>
        <v>0</v>
      </c>
      <c r="P167" s="12">
        <f t="shared" si="51"/>
        <v>0</v>
      </c>
      <c r="Q167" s="37">
        <f t="shared" si="52"/>
        <v>0</v>
      </c>
      <c r="R167" s="33">
        <f t="shared" si="53"/>
        <v>0</v>
      </c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10"/>
      <c r="AY167" s="110"/>
      <c r="AZ167" s="110"/>
      <c r="BA167" s="110"/>
      <c r="BB167" s="110"/>
      <c r="BC167" s="110"/>
      <c r="BD167" s="110"/>
      <c r="BE167" s="110"/>
      <c r="BF167" s="110"/>
      <c r="BG167" s="110"/>
      <c r="BH167" s="110"/>
      <c r="BI167" s="110"/>
      <c r="BJ167" s="110"/>
      <c r="BK167" s="110"/>
      <c r="BL167" s="110"/>
      <c r="BM167" s="110"/>
      <c r="BN167" s="110"/>
      <c r="BO167" s="110"/>
      <c r="BP167" s="110"/>
      <c r="BQ167" s="110"/>
      <c r="BR167" s="110"/>
      <c r="BS167" s="110"/>
      <c r="BT167" s="110"/>
      <c r="BU167" s="110"/>
      <c r="BV167" s="110"/>
      <c r="BW167" s="110"/>
      <c r="BX167" s="110"/>
      <c r="BY167" s="110"/>
      <c r="BZ167" s="110"/>
      <c r="CA167" s="110"/>
      <c r="CB167" s="110"/>
      <c r="CC167" s="110"/>
      <c r="CD167" s="110"/>
      <c r="CE167" s="110"/>
      <c r="CF167" s="110"/>
      <c r="CG167" s="110"/>
      <c r="CH167" s="110"/>
      <c r="CI167" s="110"/>
      <c r="CJ167" s="110"/>
      <c r="CK167" s="110"/>
      <c r="CL167" s="110"/>
      <c r="CM167" s="110"/>
      <c r="CN167" s="110"/>
      <c r="CO167" s="110"/>
      <c r="CP167" s="110"/>
      <c r="CQ167" s="110"/>
      <c r="CR167" s="110"/>
    </row>
    <row r="168" spans="2:96" ht="9.75" customHeight="1" x14ac:dyDescent="0.2">
      <c r="B168" s="10"/>
      <c r="C168" s="11"/>
      <c r="D168" s="11"/>
      <c r="E168" s="134"/>
      <c r="F168" s="132"/>
      <c r="G168" s="133"/>
      <c r="H168" s="133"/>
      <c r="I168" s="133"/>
      <c r="J168" s="132"/>
      <c r="K168" s="132"/>
      <c r="L168" s="132"/>
      <c r="M168" s="132"/>
      <c r="N168" s="129">
        <f t="shared" si="49"/>
        <v>0</v>
      </c>
      <c r="O168" s="12">
        <f t="shared" si="50"/>
        <v>0</v>
      </c>
      <c r="P168" s="12">
        <f t="shared" si="51"/>
        <v>0</v>
      </c>
      <c r="Q168" s="37">
        <f t="shared" si="52"/>
        <v>0</v>
      </c>
      <c r="R168" s="33">
        <f t="shared" si="53"/>
        <v>0</v>
      </c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10"/>
      <c r="AY168" s="110"/>
      <c r="AZ168" s="110"/>
      <c r="BA168" s="110"/>
      <c r="BB168" s="110"/>
      <c r="BC168" s="110"/>
      <c r="BD168" s="110"/>
      <c r="BE168" s="110"/>
      <c r="BF168" s="110"/>
      <c r="BG168" s="110"/>
      <c r="BH168" s="110"/>
      <c r="BI168" s="110"/>
      <c r="BJ168" s="110"/>
      <c r="BK168" s="110"/>
      <c r="BL168" s="110"/>
      <c r="BM168" s="110"/>
      <c r="BN168" s="110"/>
      <c r="BO168" s="110"/>
      <c r="BP168" s="110"/>
      <c r="BQ168" s="110"/>
      <c r="BR168" s="110"/>
      <c r="BS168" s="110"/>
      <c r="BT168" s="110"/>
      <c r="BU168" s="110"/>
      <c r="BV168" s="110"/>
      <c r="BW168" s="110"/>
      <c r="BX168" s="110"/>
      <c r="BY168" s="110"/>
      <c r="BZ168" s="110"/>
      <c r="CA168" s="110"/>
      <c r="CB168" s="110"/>
      <c r="CC168" s="110"/>
      <c r="CD168" s="110"/>
      <c r="CE168" s="110"/>
      <c r="CF168" s="110"/>
      <c r="CG168" s="110"/>
      <c r="CH168" s="110"/>
      <c r="CI168" s="110"/>
      <c r="CJ168" s="110"/>
      <c r="CK168" s="110"/>
      <c r="CL168" s="110"/>
      <c r="CM168" s="110"/>
      <c r="CN168" s="110"/>
      <c r="CO168" s="110"/>
      <c r="CP168" s="110"/>
      <c r="CQ168" s="110"/>
      <c r="CR168" s="110"/>
    </row>
    <row r="169" spans="2:96" ht="9.75" customHeight="1" x14ac:dyDescent="0.2">
      <c r="B169" s="10"/>
      <c r="C169" s="11"/>
      <c r="D169" s="11"/>
      <c r="E169" s="134"/>
      <c r="F169" s="132"/>
      <c r="G169" s="133"/>
      <c r="H169" s="133"/>
      <c r="I169" s="133"/>
      <c r="J169" s="132"/>
      <c r="K169" s="132"/>
      <c r="L169" s="132"/>
      <c r="M169" s="132"/>
      <c r="N169" s="129">
        <f t="shared" si="49"/>
        <v>0</v>
      </c>
      <c r="O169" s="12">
        <f t="shared" si="50"/>
        <v>0</v>
      </c>
      <c r="P169" s="12">
        <f t="shared" si="51"/>
        <v>0</v>
      </c>
      <c r="Q169" s="37">
        <f t="shared" si="52"/>
        <v>0</v>
      </c>
      <c r="R169" s="33">
        <f t="shared" si="53"/>
        <v>0</v>
      </c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0"/>
      <c r="AO169" s="110"/>
      <c r="AP169" s="110"/>
      <c r="AQ169" s="110"/>
      <c r="AR169" s="110"/>
      <c r="AS169" s="110"/>
      <c r="AT169" s="110"/>
      <c r="AU169" s="110"/>
      <c r="AV169" s="110"/>
      <c r="AW169" s="110"/>
      <c r="AX169" s="110"/>
      <c r="AY169" s="110"/>
      <c r="AZ169" s="110"/>
      <c r="BA169" s="110"/>
      <c r="BB169" s="110"/>
      <c r="BC169" s="110"/>
      <c r="BD169" s="110"/>
      <c r="BE169" s="110"/>
      <c r="BF169" s="110"/>
      <c r="BG169" s="110"/>
      <c r="BH169" s="110"/>
      <c r="BI169" s="110"/>
      <c r="BJ169" s="110"/>
      <c r="BK169" s="110"/>
      <c r="BL169" s="110"/>
      <c r="BM169" s="110"/>
      <c r="BN169" s="110"/>
      <c r="BO169" s="110"/>
      <c r="BP169" s="110"/>
      <c r="BQ169" s="110"/>
      <c r="BR169" s="110"/>
      <c r="BS169" s="110"/>
      <c r="BT169" s="110"/>
      <c r="BU169" s="110"/>
      <c r="BV169" s="110"/>
      <c r="BW169" s="110"/>
      <c r="BX169" s="110"/>
      <c r="BY169" s="110"/>
      <c r="BZ169" s="110"/>
      <c r="CA169" s="110"/>
      <c r="CB169" s="110"/>
      <c r="CC169" s="110"/>
      <c r="CD169" s="110"/>
      <c r="CE169" s="110"/>
      <c r="CF169" s="110"/>
      <c r="CG169" s="110"/>
      <c r="CH169" s="110"/>
      <c r="CI169" s="110"/>
      <c r="CJ169" s="110"/>
      <c r="CK169" s="110"/>
      <c r="CL169" s="110"/>
      <c r="CM169" s="110"/>
      <c r="CN169" s="110"/>
      <c r="CO169" s="110"/>
      <c r="CP169" s="110"/>
      <c r="CQ169" s="110"/>
      <c r="CR169" s="110"/>
    </row>
    <row r="170" spans="2:96" ht="9.75" customHeight="1" x14ac:dyDescent="0.2">
      <c r="B170" s="10"/>
      <c r="C170" s="11"/>
      <c r="D170" s="11"/>
      <c r="E170" s="134"/>
      <c r="F170" s="132"/>
      <c r="G170" s="133"/>
      <c r="H170" s="133"/>
      <c r="I170" s="133"/>
      <c r="J170" s="132"/>
      <c r="K170" s="132"/>
      <c r="L170" s="132"/>
      <c r="M170" s="132"/>
      <c r="N170" s="129">
        <f t="shared" si="49"/>
        <v>0</v>
      </c>
      <c r="O170" s="12">
        <f t="shared" si="50"/>
        <v>0</v>
      </c>
      <c r="P170" s="12">
        <f t="shared" si="51"/>
        <v>0</v>
      </c>
      <c r="Q170" s="37">
        <f t="shared" si="52"/>
        <v>0</v>
      </c>
      <c r="R170" s="33">
        <f t="shared" si="53"/>
        <v>0</v>
      </c>
      <c r="T170" s="126" t="s">
        <v>70</v>
      </c>
      <c r="U170" s="126" t="s">
        <v>70</v>
      </c>
      <c r="V170" s="126"/>
      <c r="W170" s="126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10"/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10"/>
      <c r="AY170" s="110"/>
      <c r="AZ170" s="110"/>
      <c r="BA170" s="110"/>
      <c r="BB170" s="110"/>
      <c r="BC170" s="110"/>
      <c r="BD170" s="110"/>
      <c r="BE170" s="110"/>
      <c r="BF170" s="110"/>
      <c r="BG170" s="110"/>
      <c r="BH170" s="110"/>
      <c r="BI170" s="110"/>
      <c r="BJ170" s="110"/>
      <c r="BK170" s="110"/>
      <c r="BL170" s="110"/>
      <c r="BM170" s="110"/>
      <c r="BN170" s="110"/>
      <c r="BO170" s="110"/>
      <c r="BP170" s="110"/>
      <c r="BQ170" s="110"/>
      <c r="BR170" s="110"/>
      <c r="BS170" s="110"/>
      <c r="BT170" s="110"/>
      <c r="BU170" s="110"/>
      <c r="BV170" s="110"/>
      <c r="BW170" s="110"/>
      <c r="BX170" s="110"/>
      <c r="BY170" s="110"/>
      <c r="BZ170" s="110"/>
      <c r="CA170" s="110"/>
      <c r="CB170" s="110"/>
      <c r="CC170" s="110"/>
      <c r="CD170" s="110"/>
      <c r="CE170" s="110"/>
      <c r="CF170" s="110"/>
      <c r="CG170" s="110"/>
      <c r="CH170" s="110"/>
      <c r="CI170" s="110"/>
      <c r="CJ170" s="110"/>
      <c r="CK170" s="110"/>
      <c r="CL170" s="110"/>
      <c r="CM170" s="110"/>
      <c r="CN170" s="110"/>
      <c r="CO170" s="110"/>
      <c r="CP170" s="110"/>
      <c r="CQ170" s="110"/>
      <c r="CR170" s="110"/>
    </row>
    <row r="171" spans="2:96" ht="9.75" customHeight="1" x14ac:dyDescent="0.2">
      <c r="B171" s="10"/>
      <c r="C171" s="11"/>
      <c r="D171" s="11"/>
      <c r="E171" s="134"/>
      <c r="F171" s="132"/>
      <c r="G171" s="133"/>
      <c r="H171" s="133"/>
      <c r="I171" s="133"/>
      <c r="J171" s="132"/>
      <c r="K171" s="132"/>
      <c r="L171" s="132"/>
      <c r="M171" s="132"/>
      <c r="N171" s="129">
        <f t="shared" si="49"/>
        <v>0</v>
      </c>
      <c r="O171" s="12">
        <f t="shared" si="50"/>
        <v>0</v>
      </c>
      <c r="P171" s="12">
        <f t="shared" si="51"/>
        <v>0</v>
      </c>
      <c r="Q171" s="37">
        <f t="shared" si="52"/>
        <v>0</v>
      </c>
      <c r="R171" s="33">
        <f t="shared" si="53"/>
        <v>0</v>
      </c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10"/>
      <c r="AY171" s="110"/>
      <c r="AZ171" s="110"/>
      <c r="BA171" s="110"/>
      <c r="BB171" s="110"/>
      <c r="BC171" s="110"/>
      <c r="BD171" s="110"/>
      <c r="BE171" s="110"/>
      <c r="BF171" s="110"/>
      <c r="BG171" s="110"/>
      <c r="BH171" s="110"/>
      <c r="BI171" s="110"/>
      <c r="BJ171" s="110"/>
      <c r="BK171" s="110"/>
      <c r="BL171" s="110"/>
      <c r="BM171" s="110"/>
      <c r="BN171" s="110"/>
      <c r="BO171" s="110"/>
      <c r="BP171" s="110"/>
      <c r="BQ171" s="110"/>
      <c r="BR171" s="110"/>
      <c r="BS171" s="110"/>
      <c r="BT171" s="110"/>
      <c r="BU171" s="110"/>
      <c r="BV171" s="110"/>
      <c r="BW171" s="110"/>
      <c r="BX171" s="110"/>
      <c r="BY171" s="110"/>
      <c r="BZ171" s="110"/>
      <c r="CA171" s="110"/>
      <c r="CB171" s="110"/>
      <c r="CC171" s="110"/>
      <c r="CD171" s="110"/>
      <c r="CE171" s="110"/>
      <c r="CF171" s="110"/>
      <c r="CG171" s="110"/>
      <c r="CH171" s="110"/>
      <c r="CI171" s="110"/>
      <c r="CJ171" s="110"/>
      <c r="CK171" s="110"/>
      <c r="CL171" s="110"/>
      <c r="CM171" s="110"/>
      <c r="CN171" s="110"/>
      <c r="CO171" s="110"/>
      <c r="CP171" s="110"/>
      <c r="CQ171" s="110"/>
      <c r="CR171" s="110"/>
    </row>
    <row r="172" spans="2:96" ht="9.75" customHeight="1" thickBot="1" x14ac:dyDescent="0.25">
      <c r="B172" s="10"/>
      <c r="C172" s="11"/>
      <c r="D172" s="11"/>
      <c r="E172" s="134"/>
      <c r="F172" s="132"/>
      <c r="G172" s="133"/>
      <c r="H172" s="133"/>
      <c r="I172" s="133"/>
      <c r="J172" s="132"/>
      <c r="K172" s="132"/>
      <c r="L172" s="132"/>
      <c r="M172" s="132"/>
      <c r="N172" s="129">
        <f t="shared" si="49"/>
        <v>0</v>
      </c>
      <c r="O172" s="12">
        <f t="shared" si="50"/>
        <v>0</v>
      </c>
      <c r="P172" s="12">
        <f t="shared" si="51"/>
        <v>0</v>
      </c>
      <c r="Q172" s="37">
        <f t="shared" si="52"/>
        <v>0</v>
      </c>
      <c r="R172" s="33">
        <f t="shared" si="53"/>
        <v>0</v>
      </c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0"/>
      <c r="AP172" s="110"/>
      <c r="AQ172" s="110"/>
      <c r="AR172" s="110"/>
      <c r="AS172" s="110"/>
      <c r="AT172" s="110"/>
      <c r="AU172" s="110"/>
      <c r="AV172" s="110"/>
      <c r="AW172" s="110"/>
      <c r="AX172" s="110"/>
      <c r="AY172" s="110"/>
      <c r="AZ172" s="110"/>
      <c r="BA172" s="110"/>
      <c r="BB172" s="110"/>
      <c r="BC172" s="110"/>
      <c r="BD172" s="110"/>
      <c r="BE172" s="110"/>
      <c r="BF172" s="110"/>
      <c r="BG172" s="110"/>
      <c r="BH172" s="110"/>
      <c r="BI172" s="110"/>
      <c r="BJ172" s="110"/>
      <c r="BK172" s="110"/>
      <c r="BL172" s="110"/>
      <c r="BM172" s="110"/>
      <c r="BN172" s="110"/>
      <c r="BO172" s="110"/>
      <c r="BP172" s="110"/>
      <c r="BQ172" s="110"/>
      <c r="BR172" s="110"/>
      <c r="BS172" s="110"/>
      <c r="BT172" s="110"/>
      <c r="BU172" s="110"/>
      <c r="BV172" s="110"/>
      <c r="BW172" s="110"/>
      <c r="BX172" s="110"/>
      <c r="BY172" s="110"/>
      <c r="BZ172" s="110"/>
      <c r="CA172" s="110"/>
      <c r="CB172" s="110"/>
      <c r="CC172" s="110"/>
      <c r="CD172" s="110"/>
      <c r="CE172" s="110"/>
      <c r="CF172" s="110"/>
      <c r="CG172" s="110"/>
      <c r="CH172" s="110"/>
      <c r="CI172" s="110"/>
      <c r="CJ172" s="110"/>
      <c r="CK172" s="110"/>
      <c r="CL172" s="110"/>
      <c r="CM172" s="110"/>
      <c r="CN172" s="110"/>
      <c r="CO172" s="110"/>
      <c r="CP172" s="110"/>
      <c r="CQ172" s="110"/>
      <c r="CR172" s="110"/>
    </row>
    <row r="173" spans="2:96" ht="9.75" customHeight="1" thickBot="1" x14ac:dyDescent="0.25">
      <c r="B173" s="10"/>
      <c r="C173" s="11"/>
      <c r="D173" s="11"/>
      <c r="E173" s="134"/>
      <c r="F173" s="132"/>
      <c r="G173" s="133"/>
      <c r="H173" s="133"/>
      <c r="I173" s="133"/>
      <c r="J173" s="132"/>
      <c r="K173" s="132"/>
      <c r="L173" s="132"/>
      <c r="M173" s="132"/>
      <c r="N173" s="129">
        <f t="shared" si="49"/>
        <v>0</v>
      </c>
      <c r="O173" s="12">
        <f t="shared" si="50"/>
        <v>0</v>
      </c>
      <c r="P173" s="12">
        <f t="shared" si="51"/>
        <v>0</v>
      </c>
      <c r="Q173" s="37">
        <f t="shared" si="52"/>
        <v>0</v>
      </c>
      <c r="R173" s="33">
        <f t="shared" si="53"/>
        <v>0</v>
      </c>
      <c r="Y173" s="55" t="s">
        <v>8</v>
      </c>
      <c r="Z173" s="56" t="s">
        <v>11</v>
      </c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10"/>
      <c r="AK173" s="110"/>
      <c r="AL173" s="110"/>
      <c r="AM173" s="110"/>
      <c r="AN173" s="110"/>
      <c r="AO173" s="110"/>
      <c r="AP173" s="110"/>
      <c r="AQ173" s="110"/>
      <c r="AR173" s="110"/>
      <c r="AS173" s="110"/>
      <c r="AT173" s="110"/>
      <c r="AU173" s="110"/>
      <c r="AV173" s="110"/>
      <c r="AW173" s="110"/>
      <c r="AX173" s="110"/>
      <c r="AY173" s="110"/>
      <c r="AZ173" s="110"/>
      <c r="BA173" s="110"/>
      <c r="BB173" s="110"/>
      <c r="BC173" s="110"/>
      <c r="BD173" s="110"/>
      <c r="BE173" s="110"/>
      <c r="BF173" s="110"/>
      <c r="BG173" s="110"/>
      <c r="BH173" s="110"/>
      <c r="BI173" s="110"/>
      <c r="BJ173" s="110"/>
      <c r="BK173" s="110"/>
      <c r="BL173" s="110"/>
      <c r="BM173" s="110"/>
      <c r="BN173" s="110"/>
      <c r="BO173" s="110"/>
      <c r="BP173" s="110"/>
      <c r="BQ173" s="110"/>
      <c r="BR173" s="110"/>
      <c r="BS173" s="110"/>
      <c r="BT173" s="110"/>
      <c r="BU173" s="110"/>
      <c r="BV173" s="110"/>
      <c r="BW173" s="110"/>
      <c r="BX173" s="110"/>
      <c r="BY173" s="110"/>
      <c r="BZ173" s="110"/>
      <c r="CA173" s="110"/>
      <c r="CB173" s="110"/>
      <c r="CC173" s="110"/>
      <c r="CD173" s="110"/>
      <c r="CE173" s="110"/>
      <c r="CF173" s="110"/>
      <c r="CG173" s="110"/>
      <c r="CH173" s="110"/>
      <c r="CI173" s="110"/>
      <c r="CJ173" s="110"/>
      <c r="CK173" s="110"/>
      <c r="CL173" s="110"/>
      <c r="CM173" s="110"/>
      <c r="CN173" s="110"/>
      <c r="CO173" s="110"/>
      <c r="CP173" s="110"/>
      <c r="CQ173" s="110"/>
      <c r="CR173" s="110"/>
    </row>
    <row r="174" spans="2:96" ht="9.75" customHeight="1" thickBot="1" x14ac:dyDescent="0.25">
      <c r="B174" s="31"/>
      <c r="C174" s="32"/>
      <c r="D174" s="32"/>
      <c r="E174" s="135"/>
      <c r="F174" s="132"/>
      <c r="G174" s="133"/>
      <c r="H174" s="133"/>
      <c r="I174" s="133"/>
      <c r="J174" s="132"/>
      <c r="K174" s="132"/>
      <c r="L174" s="132"/>
      <c r="M174" s="132"/>
      <c r="N174" s="129">
        <f t="shared" si="49"/>
        <v>0</v>
      </c>
      <c r="O174" s="12">
        <f t="shared" si="50"/>
        <v>0</v>
      </c>
      <c r="P174" s="12">
        <f t="shared" si="51"/>
        <v>0</v>
      </c>
      <c r="Q174" s="37">
        <f t="shared" si="52"/>
        <v>0</v>
      </c>
      <c r="R174" s="33">
        <f t="shared" si="53"/>
        <v>0</v>
      </c>
      <c r="T174" s="317" t="s">
        <v>15</v>
      </c>
      <c r="U174" s="318"/>
      <c r="V174" s="319"/>
      <c r="W174" s="319"/>
      <c r="X174" s="319"/>
      <c r="Y174" s="45">
        <f>SUM(E160:E174)</f>
        <v>0</v>
      </c>
      <c r="Z174" s="46">
        <f>SUM(Q160:Q174)</f>
        <v>0</v>
      </c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10"/>
      <c r="AM174" s="110"/>
      <c r="AN174" s="110"/>
      <c r="AO174" s="110"/>
      <c r="AP174" s="110"/>
      <c r="AQ174" s="110"/>
      <c r="AR174" s="110"/>
      <c r="AS174" s="110"/>
      <c r="AT174" s="110"/>
      <c r="AU174" s="110"/>
      <c r="AV174" s="110"/>
      <c r="AW174" s="110"/>
      <c r="AX174" s="110"/>
      <c r="AY174" s="110"/>
      <c r="AZ174" s="110"/>
      <c r="BA174" s="110"/>
      <c r="BB174" s="110"/>
      <c r="BC174" s="110"/>
      <c r="BD174" s="110"/>
      <c r="BE174" s="110"/>
      <c r="BF174" s="110"/>
      <c r="BG174" s="110"/>
      <c r="BH174" s="110"/>
      <c r="BI174" s="110"/>
      <c r="BJ174" s="110"/>
      <c r="BK174" s="110"/>
      <c r="BL174" s="110"/>
      <c r="BM174" s="110"/>
      <c r="BN174" s="110"/>
      <c r="BO174" s="110"/>
      <c r="BP174" s="110"/>
      <c r="BQ174" s="110"/>
      <c r="BR174" s="110"/>
      <c r="BS174" s="110"/>
      <c r="BT174" s="110"/>
      <c r="BU174" s="110"/>
      <c r="BV174" s="110"/>
      <c r="BW174" s="110"/>
      <c r="BX174" s="110"/>
      <c r="BY174" s="110"/>
      <c r="BZ174" s="110"/>
      <c r="CA174" s="110"/>
      <c r="CB174" s="110"/>
      <c r="CC174" s="110"/>
      <c r="CD174" s="110"/>
      <c r="CE174" s="110"/>
      <c r="CF174" s="110"/>
      <c r="CG174" s="110"/>
      <c r="CH174" s="110"/>
      <c r="CI174" s="110"/>
      <c r="CJ174" s="110"/>
      <c r="CK174" s="110"/>
      <c r="CL174" s="110"/>
      <c r="CM174" s="110"/>
      <c r="CN174" s="110"/>
      <c r="CO174" s="110"/>
      <c r="CP174" s="110"/>
      <c r="CQ174" s="110"/>
      <c r="CR174" s="110"/>
    </row>
    <row r="175" spans="2:96" ht="9.75" customHeight="1" x14ac:dyDescent="0.2">
      <c r="B175" s="25"/>
      <c r="C175" s="25"/>
      <c r="D175" s="25"/>
      <c r="E175" s="25"/>
      <c r="F175" s="25"/>
      <c r="G175" s="33"/>
      <c r="H175" s="33"/>
      <c r="I175" s="33"/>
      <c r="AA175" s="110"/>
      <c r="AB175" s="110"/>
      <c r="AC175" s="110"/>
      <c r="AD175" s="110"/>
      <c r="AE175" s="110"/>
      <c r="AF175" s="110"/>
      <c r="AG175" s="110"/>
      <c r="AH175" s="110"/>
      <c r="AI175" s="110"/>
      <c r="AJ175" s="110"/>
      <c r="AK175" s="110"/>
      <c r="AL175" s="110"/>
      <c r="AM175" s="110"/>
      <c r="AN175" s="110"/>
      <c r="AO175" s="110"/>
      <c r="AP175" s="110"/>
      <c r="AQ175" s="110"/>
      <c r="AR175" s="110"/>
      <c r="AS175" s="110"/>
      <c r="AT175" s="110"/>
      <c r="AU175" s="110"/>
      <c r="AV175" s="110"/>
      <c r="AW175" s="110"/>
      <c r="AX175" s="110"/>
      <c r="AY175" s="110"/>
      <c r="AZ175" s="110"/>
      <c r="BA175" s="110"/>
      <c r="BB175" s="110"/>
      <c r="BC175" s="110"/>
      <c r="BD175" s="110"/>
      <c r="BE175" s="110"/>
      <c r="BF175" s="110"/>
      <c r="BG175" s="110"/>
      <c r="BH175" s="110"/>
      <c r="BI175" s="110"/>
      <c r="BJ175" s="110"/>
      <c r="BK175" s="110"/>
      <c r="BL175" s="110"/>
      <c r="BM175" s="110"/>
      <c r="BN175" s="110"/>
      <c r="BO175" s="110"/>
      <c r="BP175" s="110"/>
      <c r="BQ175" s="110"/>
      <c r="BR175" s="110"/>
      <c r="BS175" s="110"/>
      <c r="BT175" s="110"/>
      <c r="BU175" s="110"/>
      <c r="BV175" s="110"/>
      <c r="BW175" s="110"/>
      <c r="BX175" s="110"/>
      <c r="BY175" s="110"/>
      <c r="BZ175" s="110"/>
      <c r="CA175" s="110"/>
      <c r="CB175" s="110"/>
      <c r="CC175" s="110"/>
      <c r="CD175" s="110"/>
      <c r="CE175" s="110"/>
      <c r="CF175" s="110"/>
      <c r="CG175" s="110"/>
      <c r="CH175" s="110"/>
      <c r="CI175" s="110"/>
      <c r="CJ175" s="110"/>
      <c r="CK175" s="110"/>
      <c r="CL175" s="110"/>
      <c r="CM175" s="110"/>
      <c r="CN175" s="110"/>
      <c r="CO175" s="110"/>
      <c r="CP175" s="110"/>
      <c r="CQ175" s="110"/>
      <c r="CR175" s="110"/>
    </row>
    <row r="176" spans="2:96" ht="9.75" customHeight="1" thickBot="1" x14ac:dyDescent="0.25">
      <c r="B176" s="25"/>
      <c r="C176" s="25"/>
      <c r="D176" s="25"/>
      <c r="E176" s="25"/>
      <c r="F176" s="25"/>
      <c r="G176" s="33"/>
      <c r="H176" s="33"/>
      <c r="I176" s="33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110"/>
      <c r="AP176" s="110"/>
      <c r="AQ176" s="110"/>
      <c r="AR176" s="110"/>
      <c r="AS176" s="110"/>
      <c r="AT176" s="110"/>
      <c r="AU176" s="110"/>
      <c r="AV176" s="110"/>
      <c r="AW176" s="110"/>
      <c r="AX176" s="110"/>
      <c r="AY176" s="110"/>
      <c r="AZ176" s="110"/>
      <c r="BA176" s="110"/>
      <c r="BB176" s="110"/>
      <c r="BC176" s="110"/>
      <c r="BD176" s="110"/>
      <c r="BE176" s="110"/>
      <c r="BF176" s="110"/>
      <c r="BG176" s="110"/>
      <c r="BH176" s="110"/>
      <c r="BI176" s="110"/>
      <c r="BJ176" s="110"/>
      <c r="BK176" s="110"/>
      <c r="BL176" s="110"/>
      <c r="BM176" s="110"/>
      <c r="BN176" s="110"/>
      <c r="BO176" s="110"/>
      <c r="BP176" s="110"/>
      <c r="BQ176" s="110"/>
      <c r="BR176" s="110"/>
      <c r="BS176" s="110"/>
      <c r="BT176" s="110"/>
      <c r="BU176" s="110"/>
      <c r="BV176" s="110"/>
      <c r="BW176" s="110"/>
      <c r="BX176" s="110"/>
      <c r="BY176" s="110"/>
      <c r="BZ176" s="110"/>
      <c r="CA176" s="110"/>
      <c r="CB176" s="110"/>
      <c r="CC176" s="110"/>
      <c r="CD176" s="110"/>
      <c r="CE176" s="110"/>
      <c r="CF176" s="110"/>
      <c r="CG176" s="110"/>
      <c r="CH176" s="110"/>
      <c r="CI176" s="110"/>
      <c r="CJ176" s="110"/>
      <c r="CK176" s="110"/>
      <c r="CL176" s="110"/>
      <c r="CM176" s="110"/>
      <c r="CN176" s="110"/>
      <c r="CO176" s="110"/>
      <c r="CP176" s="110"/>
      <c r="CQ176" s="110"/>
      <c r="CR176" s="110"/>
    </row>
    <row r="177" spans="1:96" ht="9.75" customHeight="1" thickBot="1" x14ac:dyDescent="0.25">
      <c r="A177" s="88" t="s">
        <v>59</v>
      </c>
      <c r="B177" s="219" t="s">
        <v>31</v>
      </c>
      <c r="C177" s="220"/>
      <c r="D177" s="220"/>
      <c r="E177" s="220"/>
      <c r="F177" s="220"/>
      <c r="G177" s="220"/>
      <c r="H177" s="220"/>
      <c r="I177" s="220"/>
      <c r="J177" s="221"/>
      <c r="K177" s="166">
        <f>SUM(K179:K187)</f>
        <v>0</v>
      </c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B177" s="110"/>
      <c r="BC177" s="110"/>
      <c r="BD177" s="110"/>
      <c r="BE177" s="110"/>
      <c r="BF177" s="110"/>
      <c r="BG177" s="110"/>
      <c r="BH177" s="110"/>
      <c r="BI177" s="110"/>
      <c r="BJ177" s="110"/>
      <c r="BK177" s="110"/>
      <c r="BL177" s="110"/>
      <c r="BM177" s="110"/>
      <c r="BN177" s="110"/>
      <c r="BO177" s="110"/>
      <c r="BP177" s="110"/>
      <c r="BQ177" s="110"/>
      <c r="BR177" s="110"/>
      <c r="BS177" s="110"/>
      <c r="BT177" s="110"/>
      <c r="BU177" s="110"/>
      <c r="BV177" s="110"/>
      <c r="BW177" s="110"/>
      <c r="BX177" s="110"/>
      <c r="BY177" s="110"/>
      <c r="BZ177" s="110"/>
      <c r="CA177" s="110"/>
      <c r="CB177" s="110"/>
      <c r="CC177" s="110"/>
      <c r="CD177" s="110"/>
      <c r="CE177" s="110"/>
      <c r="CF177" s="110"/>
      <c r="CG177" s="110"/>
      <c r="CH177" s="110"/>
      <c r="CI177" s="110"/>
      <c r="CJ177" s="110"/>
      <c r="CK177" s="110"/>
      <c r="CL177" s="110"/>
      <c r="CM177" s="110"/>
      <c r="CN177" s="110"/>
      <c r="CO177" s="110"/>
      <c r="CP177" s="110"/>
      <c r="CQ177" s="110"/>
      <c r="CR177" s="110"/>
    </row>
    <row r="178" spans="1:96" ht="9.75" customHeight="1" x14ac:dyDescent="0.2">
      <c r="B178" s="6" t="s">
        <v>5</v>
      </c>
      <c r="C178" s="7" t="s">
        <v>6</v>
      </c>
      <c r="D178" s="7" t="s">
        <v>7</v>
      </c>
      <c r="E178" s="7" t="s">
        <v>32</v>
      </c>
      <c r="F178" s="7" t="s">
        <v>26</v>
      </c>
      <c r="G178" s="7" t="s">
        <v>10</v>
      </c>
      <c r="H178" s="141"/>
      <c r="I178" s="141"/>
      <c r="J178" s="43" t="s">
        <v>11</v>
      </c>
      <c r="K178" s="44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110"/>
      <c r="BC178" s="110"/>
      <c r="BD178" s="110"/>
      <c r="BE178" s="110"/>
      <c r="BF178" s="110"/>
      <c r="BG178" s="110"/>
      <c r="BH178" s="110"/>
      <c r="BI178" s="110"/>
      <c r="BJ178" s="110"/>
      <c r="BK178" s="110"/>
      <c r="BL178" s="110"/>
      <c r="BM178" s="110"/>
      <c r="BN178" s="110"/>
      <c r="BO178" s="110"/>
      <c r="BP178" s="110"/>
      <c r="BQ178" s="110"/>
      <c r="BR178" s="110"/>
      <c r="BS178" s="110"/>
      <c r="BT178" s="110"/>
      <c r="BU178" s="110"/>
      <c r="BV178" s="110"/>
      <c r="BW178" s="110"/>
      <c r="BX178" s="110"/>
      <c r="BY178" s="110"/>
      <c r="BZ178" s="110"/>
      <c r="CA178" s="110"/>
      <c r="CB178" s="110"/>
      <c r="CC178" s="110"/>
      <c r="CD178" s="110"/>
      <c r="CE178" s="110"/>
      <c r="CF178" s="110"/>
      <c r="CG178" s="110"/>
      <c r="CH178" s="110"/>
      <c r="CI178" s="110"/>
      <c r="CJ178" s="110"/>
      <c r="CK178" s="110"/>
      <c r="CL178" s="110"/>
      <c r="CM178" s="110"/>
      <c r="CN178" s="110"/>
      <c r="CO178" s="110"/>
      <c r="CP178" s="110"/>
      <c r="CQ178" s="110"/>
      <c r="CR178" s="110"/>
    </row>
    <row r="179" spans="1:96" ht="9.75" customHeight="1" x14ac:dyDescent="0.2">
      <c r="A179" s="94">
        <f>(((B179+C179)-0.06)*4)*F179</f>
        <v>0</v>
      </c>
      <c r="B179" s="10"/>
      <c r="C179" s="11"/>
      <c r="D179" s="11"/>
      <c r="E179" s="11"/>
      <c r="F179" s="11"/>
      <c r="G179" s="12">
        <f>((($B179+$C179)*2)*($D179+0.15))</f>
        <v>0</v>
      </c>
      <c r="H179" s="12">
        <f>IF(AND(G179&gt;0.01,G179&lt;1),1,0)</f>
        <v>0</v>
      </c>
      <c r="I179" s="12">
        <f t="shared" ref="I179:I186" si="54">IF(AND(H179&gt;0.0001,H179&lt;1.0001),1,G179)</f>
        <v>0</v>
      </c>
      <c r="J179" s="37">
        <f>I179*F179</f>
        <v>0</v>
      </c>
      <c r="K179" s="33">
        <f>((B179+C179)*2)*F179</f>
        <v>0</v>
      </c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110"/>
      <c r="BC179" s="110"/>
      <c r="BD179" s="110"/>
      <c r="BE179" s="110"/>
      <c r="BF179" s="110"/>
      <c r="BG179" s="110"/>
      <c r="BH179" s="110"/>
      <c r="BI179" s="110"/>
      <c r="BJ179" s="110"/>
      <c r="BK179" s="110"/>
      <c r="BL179" s="110"/>
      <c r="BM179" s="110"/>
      <c r="BN179" s="110"/>
      <c r="BO179" s="110"/>
      <c r="BP179" s="110"/>
      <c r="BQ179" s="110"/>
      <c r="BR179" s="110"/>
      <c r="BS179" s="110"/>
      <c r="BT179" s="110"/>
      <c r="BU179" s="110"/>
      <c r="BV179" s="110"/>
      <c r="BW179" s="110"/>
      <c r="BX179" s="110"/>
      <c r="BY179" s="110"/>
      <c r="BZ179" s="110"/>
      <c r="CA179" s="110"/>
      <c r="CB179" s="110"/>
      <c r="CC179" s="110"/>
      <c r="CD179" s="110"/>
      <c r="CE179" s="110"/>
      <c r="CF179" s="110"/>
      <c r="CG179" s="110"/>
      <c r="CH179" s="110"/>
      <c r="CI179" s="110"/>
      <c r="CJ179" s="110"/>
      <c r="CK179" s="110"/>
      <c r="CL179" s="110"/>
      <c r="CM179" s="110"/>
      <c r="CN179" s="110"/>
      <c r="CO179" s="110"/>
      <c r="CP179" s="110"/>
      <c r="CQ179" s="110"/>
      <c r="CR179" s="110"/>
    </row>
    <row r="180" spans="1:96" ht="9.75" customHeight="1" x14ac:dyDescent="0.2">
      <c r="A180" s="94">
        <f t="shared" ref="A180:A187" si="55">(((B180+C180)-0.06)*4)*F180</f>
        <v>0</v>
      </c>
      <c r="B180" s="10"/>
      <c r="C180" s="11"/>
      <c r="D180" s="11"/>
      <c r="E180" s="11"/>
      <c r="F180" s="11"/>
      <c r="G180" s="12">
        <f t="shared" ref="G180:G187" si="56">((($B180+$C180)*2)*($D180+0.15))</f>
        <v>0</v>
      </c>
      <c r="H180" s="12">
        <f t="shared" ref="H180:H187" si="57">IF(AND(G180&gt;0.01,G180&lt;1),1,0)</f>
        <v>0</v>
      </c>
      <c r="I180" s="12">
        <f t="shared" si="54"/>
        <v>0</v>
      </c>
      <c r="J180" s="37">
        <f t="shared" ref="J180:J187" si="58">I180*F180</f>
        <v>0</v>
      </c>
      <c r="K180" s="33">
        <f t="shared" ref="K180:K187" si="59">((B180+C180)*2)*F180</f>
        <v>0</v>
      </c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10"/>
      <c r="BY180" s="110"/>
      <c r="BZ180" s="110"/>
      <c r="CA180" s="110"/>
      <c r="CB180" s="110"/>
      <c r="CC180" s="110"/>
      <c r="CD180" s="110"/>
      <c r="CE180" s="110"/>
      <c r="CF180" s="110"/>
      <c r="CG180" s="110"/>
      <c r="CH180" s="110"/>
      <c r="CI180" s="110"/>
      <c r="CJ180" s="110"/>
      <c r="CK180" s="110"/>
      <c r="CL180" s="110"/>
      <c r="CM180" s="110"/>
      <c r="CN180" s="110"/>
      <c r="CO180" s="110"/>
      <c r="CP180" s="110"/>
      <c r="CQ180" s="110"/>
      <c r="CR180" s="110"/>
    </row>
    <row r="181" spans="1:96" ht="9.75" customHeight="1" x14ac:dyDescent="0.2">
      <c r="A181" s="94">
        <f t="shared" si="55"/>
        <v>0</v>
      </c>
      <c r="B181" s="10"/>
      <c r="C181" s="11"/>
      <c r="D181" s="11"/>
      <c r="E181" s="11"/>
      <c r="F181" s="11"/>
      <c r="G181" s="12">
        <f t="shared" si="56"/>
        <v>0</v>
      </c>
      <c r="H181" s="12">
        <f t="shared" si="57"/>
        <v>0</v>
      </c>
      <c r="I181" s="12">
        <f t="shared" si="54"/>
        <v>0</v>
      </c>
      <c r="J181" s="37">
        <f t="shared" si="58"/>
        <v>0</v>
      </c>
      <c r="K181" s="33">
        <f t="shared" si="59"/>
        <v>0</v>
      </c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10"/>
      <c r="AK181" s="110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10"/>
      <c r="BM181" s="110"/>
      <c r="BN181" s="110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10"/>
      <c r="BY181" s="110"/>
      <c r="BZ181" s="110"/>
      <c r="CA181" s="110"/>
      <c r="CB181" s="110"/>
      <c r="CC181" s="110"/>
      <c r="CD181" s="110"/>
      <c r="CE181" s="110"/>
      <c r="CF181" s="110"/>
      <c r="CG181" s="110"/>
      <c r="CH181" s="110"/>
      <c r="CI181" s="110"/>
      <c r="CJ181" s="110"/>
      <c r="CK181" s="110"/>
      <c r="CL181" s="110"/>
      <c r="CM181" s="110"/>
      <c r="CN181" s="110"/>
      <c r="CO181" s="110"/>
      <c r="CP181" s="110"/>
      <c r="CQ181" s="110"/>
      <c r="CR181" s="110"/>
    </row>
    <row r="182" spans="1:96" ht="9.75" customHeight="1" x14ac:dyDescent="0.2">
      <c r="A182" s="94">
        <f t="shared" si="55"/>
        <v>0</v>
      </c>
      <c r="B182" s="10"/>
      <c r="C182" s="11"/>
      <c r="D182" s="11"/>
      <c r="E182" s="11"/>
      <c r="F182" s="11"/>
      <c r="G182" s="12">
        <f t="shared" si="56"/>
        <v>0</v>
      </c>
      <c r="H182" s="12">
        <f t="shared" si="57"/>
        <v>0</v>
      </c>
      <c r="I182" s="12">
        <f t="shared" si="54"/>
        <v>0</v>
      </c>
      <c r="J182" s="37">
        <f t="shared" si="58"/>
        <v>0</v>
      </c>
      <c r="K182" s="33">
        <f t="shared" si="59"/>
        <v>0</v>
      </c>
      <c r="T182" s="126" t="s">
        <v>70</v>
      </c>
      <c r="U182" s="126" t="s">
        <v>70</v>
      </c>
      <c r="V182" s="126"/>
      <c r="W182" s="126"/>
      <c r="AA182" s="110"/>
      <c r="AB182" s="110"/>
      <c r="AC182" s="110"/>
      <c r="AD182" s="110"/>
      <c r="AE182" s="110"/>
      <c r="AF182" s="110"/>
      <c r="AG182" s="110"/>
      <c r="AH182" s="110"/>
      <c r="AI182" s="110"/>
      <c r="AJ182" s="110"/>
      <c r="AK182" s="110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  <c r="BH182" s="110"/>
      <c r="BI182" s="110"/>
      <c r="BJ182" s="110"/>
      <c r="BK182" s="110"/>
      <c r="BL182" s="110"/>
      <c r="BM182" s="110"/>
      <c r="BN182" s="110"/>
      <c r="BO182" s="110"/>
      <c r="BP182" s="110"/>
      <c r="BQ182" s="110"/>
      <c r="BR182" s="110"/>
      <c r="BS182" s="110"/>
      <c r="BT182" s="110"/>
      <c r="BU182" s="110"/>
      <c r="BV182" s="110"/>
      <c r="BW182" s="110"/>
      <c r="BX182" s="110"/>
      <c r="BY182" s="110"/>
      <c r="BZ182" s="110"/>
      <c r="CA182" s="110"/>
      <c r="CB182" s="110"/>
      <c r="CC182" s="110"/>
      <c r="CD182" s="110"/>
      <c r="CE182" s="110"/>
      <c r="CF182" s="110"/>
      <c r="CG182" s="110"/>
      <c r="CH182" s="110"/>
      <c r="CI182" s="110"/>
      <c r="CJ182" s="110"/>
      <c r="CK182" s="110"/>
      <c r="CL182" s="110"/>
      <c r="CM182" s="110"/>
      <c r="CN182" s="110"/>
      <c r="CO182" s="110"/>
      <c r="CP182" s="110"/>
      <c r="CQ182" s="110"/>
      <c r="CR182" s="110"/>
    </row>
    <row r="183" spans="1:96" ht="9.75" customHeight="1" x14ac:dyDescent="0.2">
      <c r="A183" s="94">
        <f t="shared" si="55"/>
        <v>0</v>
      </c>
      <c r="B183" s="10"/>
      <c r="C183" s="11"/>
      <c r="D183" s="11"/>
      <c r="E183" s="11"/>
      <c r="F183" s="11"/>
      <c r="G183" s="12">
        <f t="shared" si="56"/>
        <v>0</v>
      </c>
      <c r="H183" s="12">
        <f t="shared" si="57"/>
        <v>0</v>
      </c>
      <c r="I183" s="12">
        <f t="shared" si="54"/>
        <v>0</v>
      </c>
      <c r="J183" s="37">
        <f t="shared" si="58"/>
        <v>0</v>
      </c>
      <c r="K183" s="33">
        <f t="shared" si="59"/>
        <v>0</v>
      </c>
      <c r="AA183" s="110"/>
      <c r="AB183" s="110"/>
      <c r="AC183" s="110"/>
      <c r="AD183" s="110"/>
      <c r="AE183" s="110"/>
      <c r="AF183" s="110"/>
      <c r="AG183" s="110"/>
      <c r="AH183" s="110"/>
      <c r="AI183" s="110"/>
      <c r="AJ183" s="110"/>
      <c r="AK183" s="110"/>
      <c r="AL183" s="110"/>
      <c r="AM183" s="110"/>
      <c r="AN183" s="110"/>
      <c r="AO183" s="110"/>
      <c r="AP183" s="110"/>
      <c r="AQ183" s="110"/>
      <c r="AR183" s="110"/>
      <c r="AS183" s="110"/>
      <c r="AT183" s="110"/>
      <c r="AU183" s="110"/>
      <c r="AV183" s="110"/>
      <c r="AW183" s="110"/>
      <c r="AX183" s="110"/>
      <c r="AY183" s="110"/>
      <c r="AZ183" s="110"/>
      <c r="BA183" s="110"/>
      <c r="BB183" s="110"/>
      <c r="BC183" s="110"/>
      <c r="BD183" s="110"/>
      <c r="BE183" s="110"/>
      <c r="BF183" s="110"/>
      <c r="BG183" s="110"/>
      <c r="BH183" s="110"/>
      <c r="BI183" s="110"/>
      <c r="BJ183" s="110"/>
      <c r="BK183" s="110"/>
      <c r="BL183" s="110"/>
      <c r="BM183" s="110"/>
      <c r="BN183" s="110"/>
      <c r="BO183" s="110"/>
      <c r="BP183" s="110"/>
      <c r="BQ183" s="110"/>
      <c r="BR183" s="110"/>
      <c r="BS183" s="110"/>
      <c r="BT183" s="110"/>
      <c r="BU183" s="110"/>
      <c r="BV183" s="110"/>
      <c r="BW183" s="110"/>
      <c r="BX183" s="110"/>
      <c r="BY183" s="110"/>
      <c r="BZ183" s="110"/>
      <c r="CA183" s="110"/>
      <c r="CB183" s="110"/>
      <c r="CC183" s="110"/>
      <c r="CD183" s="110"/>
      <c r="CE183" s="110"/>
      <c r="CF183" s="110"/>
      <c r="CG183" s="110"/>
      <c r="CH183" s="110"/>
      <c r="CI183" s="110"/>
      <c r="CJ183" s="110"/>
      <c r="CK183" s="110"/>
      <c r="CL183" s="110"/>
      <c r="CM183" s="110"/>
      <c r="CN183" s="110"/>
      <c r="CO183" s="110"/>
      <c r="CP183" s="110"/>
      <c r="CQ183" s="110"/>
      <c r="CR183" s="110"/>
    </row>
    <row r="184" spans="1:96" ht="9.75" customHeight="1" x14ac:dyDescent="0.2">
      <c r="A184" s="94">
        <f t="shared" si="55"/>
        <v>0</v>
      </c>
      <c r="B184" s="10"/>
      <c r="C184" s="11"/>
      <c r="D184" s="11"/>
      <c r="E184" s="11"/>
      <c r="F184" s="11"/>
      <c r="G184" s="12">
        <f t="shared" si="56"/>
        <v>0</v>
      </c>
      <c r="H184" s="12">
        <f t="shared" si="57"/>
        <v>0</v>
      </c>
      <c r="I184" s="12">
        <f t="shared" si="54"/>
        <v>0</v>
      </c>
      <c r="J184" s="37">
        <f t="shared" si="58"/>
        <v>0</v>
      </c>
      <c r="K184" s="33">
        <f t="shared" si="59"/>
        <v>0</v>
      </c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0"/>
      <c r="AP184" s="110"/>
      <c r="AQ184" s="110"/>
      <c r="AR184" s="110"/>
      <c r="AS184" s="110"/>
      <c r="AT184" s="110"/>
      <c r="AU184" s="110"/>
      <c r="AV184" s="110"/>
      <c r="AW184" s="110"/>
      <c r="AX184" s="110"/>
      <c r="AY184" s="110"/>
      <c r="AZ184" s="110"/>
      <c r="BA184" s="110"/>
      <c r="BB184" s="110"/>
      <c r="BC184" s="110"/>
      <c r="BD184" s="110"/>
      <c r="BE184" s="110"/>
      <c r="BF184" s="110"/>
      <c r="BG184" s="110"/>
      <c r="BH184" s="110"/>
      <c r="BI184" s="110"/>
      <c r="BJ184" s="110"/>
      <c r="BK184" s="110"/>
      <c r="BL184" s="110"/>
      <c r="BM184" s="110"/>
      <c r="BN184" s="110"/>
      <c r="BO184" s="110"/>
      <c r="BP184" s="110"/>
      <c r="BQ184" s="110"/>
      <c r="BR184" s="110"/>
      <c r="BS184" s="110"/>
      <c r="BT184" s="110"/>
      <c r="BU184" s="110"/>
      <c r="BV184" s="110"/>
      <c r="BW184" s="110"/>
      <c r="BX184" s="110"/>
      <c r="BY184" s="110"/>
      <c r="BZ184" s="110"/>
      <c r="CA184" s="110"/>
      <c r="CB184" s="110"/>
      <c r="CC184" s="110"/>
      <c r="CD184" s="110"/>
      <c r="CE184" s="110"/>
      <c r="CF184" s="110"/>
      <c r="CG184" s="110"/>
      <c r="CH184" s="110"/>
      <c r="CI184" s="110"/>
      <c r="CJ184" s="110"/>
      <c r="CK184" s="110"/>
      <c r="CL184" s="110"/>
      <c r="CM184" s="110"/>
      <c r="CN184" s="110"/>
      <c r="CO184" s="110"/>
      <c r="CP184" s="110"/>
      <c r="CQ184" s="110"/>
      <c r="CR184" s="110"/>
    </row>
    <row r="185" spans="1:96" ht="9.75" customHeight="1" thickBot="1" x14ac:dyDescent="0.25">
      <c r="A185" s="94">
        <f t="shared" si="55"/>
        <v>0</v>
      </c>
      <c r="B185" s="10"/>
      <c r="C185" s="11"/>
      <c r="D185" s="11"/>
      <c r="E185" s="11"/>
      <c r="F185" s="11"/>
      <c r="G185" s="12">
        <f t="shared" si="56"/>
        <v>0</v>
      </c>
      <c r="H185" s="12">
        <f t="shared" si="57"/>
        <v>0</v>
      </c>
      <c r="I185" s="12">
        <f t="shared" si="54"/>
        <v>0</v>
      </c>
      <c r="J185" s="37">
        <f t="shared" si="58"/>
        <v>0</v>
      </c>
      <c r="K185" s="33">
        <f t="shared" si="59"/>
        <v>0</v>
      </c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B185" s="110"/>
      <c r="BC185" s="110"/>
      <c r="BD185" s="110"/>
      <c r="BE185" s="110"/>
      <c r="BF185" s="110"/>
      <c r="BG185" s="110"/>
      <c r="BH185" s="110"/>
      <c r="BI185" s="110"/>
      <c r="BJ185" s="110"/>
      <c r="BK185" s="110"/>
      <c r="BL185" s="110"/>
      <c r="BM185" s="110"/>
      <c r="BN185" s="110"/>
      <c r="BO185" s="110"/>
      <c r="BP185" s="110"/>
      <c r="BQ185" s="110"/>
      <c r="BR185" s="110"/>
      <c r="BS185" s="110"/>
      <c r="BT185" s="110"/>
      <c r="BU185" s="110"/>
      <c r="BV185" s="110"/>
      <c r="BW185" s="110"/>
      <c r="BX185" s="110"/>
      <c r="BY185" s="110"/>
      <c r="BZ185" s="110"/>
      <c r="CA185" s="110"/>
      <c r="CB185" s="110"/>
      <c r="CC185" s="110"/>
      <c r="CD185" s="110"/>
      <c r="CE185" s="110"/>
      <c r="CF185" s="110"/>
      <c r="CG185" s="110"/>
      <c r="CH185" s="110"/>
      <c r="CI185" s="110"/>
      <c r="CJ185" s="110"/>
      <c r="CK185" s="110"/>
      <c r="CL185" s="110"/>
      <c r="CM185" s="110"/>
      <c r="CN185" s="110"/>
      <c r="CO185" s="110"/>
      <c r="CP185" s="110"/>
      <c r="CQ185" s="110"/>
      <c r="CR185" s="110"/>
    </row>
    <row r="186" spans="1:96" ht="9.75" customHeight="1" thickBot="1" x14ac:dyDescent="0.25">
      <c r="A186" s="94">
        <f t="shared" si="55"/>
        <v>0</v>
      </c>
      <c r="B186" s="10"/>
      <c r="C186" s="11"/>
      <c r="D186" s="11"/>
      <c r="E186" s="11"/>
      <c r="F186" s="11"/>
      <c r="G186" s="12">
        <f t="shared" si="56"/>
        <v>0</v>
      </c>
      <c r="H186" s="12">
        <f t="shared" si="57"/>
        <v>0</v>
      </c>
      <c r="I186" s="12">
        <f t="shared" si="54"/>
        <v>0</v>
      </c>
      <c r="J186" s="37">
        <f t="shared" si="58"/>
        <v>0</v>
      </c>
      <c r="K186" s="33">
        <f t="shared" si="59"/>
        <v>0</v>
      </c>
      <c r="Y186" s="52" t="s">
        <v>8</v>
      </c>
      <c r="Z186" s="53" t="s">
        <v>11</v>
      </c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  <c r="AR186" s="110"/>
      <c r="AS186" s="110"/>
      <c r="AT186" s="110"/>
      <c r="AU186" s="110"/>
      <c r="AV186" s="110"/>
      <c r="AW186" s="110"/>
      <c r="AX186" s="110"/>
      <c r="AY186" s="110"/>
      <c r="AZ186" s="110"/>
      <c r="BA186" s="110"/>
      <c r="BB186" s="110"/>
      <c r="BC186" s="110"/>
      <c r="BD186" s="110"/>
      <c r="BE186" s="110"/>
      <c r="BF186" s="110"/>
      <c r="BG186" s="110"/>
      <c r="BH186" s="110"/>
      <c r="BI186" s="110"/>
      <c r="BJ186" s="110"/>
      <c r="BK186" s="110"/>
      <c r="BL186" s="110"/>
      <c r="BM186" s="110"/>
      <c r="BN186" s="110"/>
      <c r="BO186" s="110"/>
      <c r="BP186" s="110"/>
      <c r="BQ186" s="110"/>
      <c r="BR186" s="110"/>
      <c r="BS186" s="110"/>
      <c r="BT186" s="110"/>
      <c r="BU186" s="110"/>
      <c r="BV186" s="110"/>
      <c r="BW186" s="110"/>
      <c r="BX186" s="110"/>
      <c r="BY186" s="110"/>
      <c r="BZ186" s="110"/>
      <c r="CA186" s="110"/>
      <c r="CB186" s="110"/>
      <c r="CC186" s="110"/>
      <c r="CD186" s="110"/>
      <c r="CE186" s="110"/>
      <c r="CF186" s="110"/>
      <c r="CG186" s="110"/>
      <c r="CH186" s="110"/>
      <c r="CI186" s="110"/>
      <c r="CJ186" s="110"/>
      <c r="CK186" s="110"/>
      <c r="CL186" s="110"/>
      <c r="CM186" s="110"/>
      <c r="CN186" s="110"/>
      <c r="CO186" s="110"/>
      <c r="CP186" s="110"/>
      <c r="CQ186" s="110"/>
      <c r="CR186" s="110"/>
    </row>
    <row r="187" spans="1:96" ht="9.75" customHeight="1" thickBot="1" x14ac:dyDescent="0.25">
      <c r="A187" s="94">
        <f t="shared" si="55"/>
        <v>0</v>
      </c>
      <c r="B187" s="31"/>
      <c r="C187" s="32"/>
      <c r="D187" s="32"/>
      <c r="E187" s="32"/>
      <c r="F187" s="32"/>
      <c r="G187" s="12">
        <f t="shared" si="56"/>
        <v>0</v>
      </c>
      <c r="H187" s="12">
        <f t="shared" si="57"/>
        <v>0</v>
      </c>
      <c r="I187" s="12">
        <f>IF(AND(H187&gt;0.0001,H187&lt;1.0001),1,G187)</f>
        <v>0</v>
      </c>
      <c r="J187" s="37">
        <f t="shared" si="58"/>
        <v>0</v>
      </c>
      <c r="K187" s="33">
        <f t="shared" si="59"/>
        <v>0</v>
      </c>
      <c r="T187" s="330" t="s">
        <v>15</v>
      </c>
      <c r="U187" s="331"/>
      <c r="V187" s="332"/>
      <c r="W187" s="332"/>
      <c r="X187" s="332"/>
      <c r="Y187" s="45">
        <f>SUM(F179:F187)</f>
        <v>0</v>
      </c>
      <c r="Z187" s="46">
        <f>SUM(J179:J187)</f>
        <v>0</v>
      </c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10"/>
      <c r="AZ187" s="110"/>
      <c r="BA187" s="110"/>
      <c r="BB187" s="110"/>
      <c r="BC187" s="110"/>
      <c r="BD187" s="110"/>
      <c r="BE187" s="110"/>
      <c r="BF187" s="110"/>
      <c r="BG187" s="110"/>
      <c r="BH187" s="110"/>
      <c r="BI187" s="110"/>
      <c r="BJ187" s="110"/>
      <c r="BK187" s="110"/>
      <c r="BL187" s="110"/>
      <c r="BM187" s="110"/>
      <c r="BN187" s="110"/>
      <c r="BO187" s="110"/>
      <c r="BP187" s="110"/>
      <c r="BQ187" s="110"/>
      <c r="BR187" s="110"/>
      <c r="BS187" s="110"/>
      <c r="BT187" s="110"/>
      <c r="BU187" s="110"/>
      <c r="BV187" s="110"/>
      <c r="BW187" s="110"/>
      <c r="BX187" s="110"/>
      <c r="BY187" s="110"/>
      <c r="BZ187" s="110"/>
      <c r="CA187" s="110"/>
      <c r="CB187" s="110"/>
      <c r="CC187" s="110"/>
      <c r="CD187" s="110"/>
      <c r="CE187" s="110"/>
      <c r="CF187" s="110"/>
      <c r="CG187" s="110"/>
      <c r="CH187" s="110"/>
      <c r="CI187" s="110"/>
      <c r="CJ187" s="110"/>
      <c r="CK187" s="110"/>
      <c r="CL187" s="110"/>
      <c r="CM187" s="110"/>
      <c r="CN187" s="110"/>
      <c r="CO187" s="110"/>
      <c r="CP187" s="110"/>
      <c r="CQ187" s="110"/>
      <c r="CR187" s="110"/>
    </row>
    <row r="188" spans="1:96" ht="9.75" customHeight="1" x14ac:dyDescent="0.2">
      <c r="B188" s="25"/>
      <c r="C188" s="25"/>
      <c r="D188" s="25"/>
      <c r="E188" s="25"/>
      <c r="F188" s="25"/>
      <c r="G188" s="33"/>
      <c r="H188" s="33"/>
      <c r="I188" s="33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/>
      <c r="AQ188" s="110"/>
      <c r="AR188" s="110"/>
      <c r="AS188" s="110"/>
      <c r="AT188" s="110"/>
      <c r="AU188" s="110"/>
      <c r="AV188" s="110"/>
      <c r="AW188" s="110"/>
      <c r="AX188" s="110"/>
      <c r="AY188" s="110"/>
      <c r="AZ188" s="110"/>
      <c r="BA188" s="110"/>
      <c r="BB188" s="110"/>
      <c r="BC188" s="110"/>
      <c r="BD188" s="110"/>
      <c r="BE188" s="110"/>
      <c r="BF188" s="110"/>
      <c r="BG188" s="110"/>
      <c r="BH188" s="110"/>
      <c r="BI188" s="110"/>
      <c r="BJ188" s="110"/>
      <c r="BK188" s="110"/>
      <c r="BL188" s="110"/>
      <c r="BM188" s="110"/>
      <c r="BN188" s="110"/>
      <c r="BO188" s="110"/>
      <c r="BP188" s="110"/>
      <c r="BQ188" s="110"/>
      <c r="BR188" s="110"/>
      <c r="BS188" s="110"/>
      <c r="BT188" s="110"/>
      <c r="BU188" s="110"/>
      <c r="BV188" s="110"/>
      <c r="BW188" s="110"/>
      <c r="BX188" s="110"/>
      <c r="BY188" s="110"/>
      <c r="BZ188" s="110"/>
      <c r="CA188" s="110"/>
      <c r="CB188" s="110"/>
      <c r="CC188" s="110"/>
      <c r="CD188" s="110"/>
      <c r="CE188" s="110"/>
      <c r="CF188" s="110"/>
      <c r="CG188" s="110"/>
      <c r="CH188" s="110"/>
      <c r="CI188" s="110"/>
      <c r="CJ188" s="110"/>
      <c r="CK188" s="110"/>
      <c r="CL188" s="110"/>
      <c r="CM188" s="110"/>
      <c r="CN188" s="110"/>
      <c r="CO188" s="110"/>
      <c r="CP188" s="110"/>
      <c r="CQ188" s="110"/>
      <c r="CR188" s="110"/>
    </row>
    <row r="189" spans="1:96" ht="9.75" customHeight="1" x14ac:dyDescent="0.2">
      <c r="B189" s="25"/>
      <c r="C189" s="25"/>
      <c r="D189" s="25"/>
      <c r="E189" s="25"/>
      <c r="F189" s="25"/>
      <c r="G189" s="33"/>
      <c r="H189" s="33"/>
      <c r="I189" s="33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0"/>
      <c r="AP189" s="110"/>
      <c r="AQ189" s="110"/>
      <c r="AR189" s="110"/>
      <c r="AS189" s="110"/>
      <c r="AT189" s="110"/>
      <c r="AU189" s="110"/>
      <c r="AV189" s="110"/>
      <c r="AW189" s="110"/>
      <c r="AX189" s="110"/>
      <c r="AY189" s="110"/>
      <c r="AZ189" s="110"/>
      <c r="BA189" s="110"/>
      <c r="BB189" s="110"/>
      <c r="BC189" s="110"/>
      <c r="BD189" s="110"/>
      <c r="BE189" s="110"/>
      <c r="BF189" s="110"/>
      <c r="BG189" s="110"/>
      <c r="BH189" s="110"/>
      <c r="BI189" s="110"/>
      <c r="BJ189" s="110"/>
      <c r="BK189" s="110"/>
      <c r="BL189" s="110"/>
      <c r="BM189" s="110"/>
      <c r="BN189" s="110"/>
      <c r="BO189" s="110"/>
      <c r="BP189" s="110"/>
      <c r="BQ189" s="110"/>
      <c r="BR189" s="110"/>
      <c r="BS189" s="110"/>
      <c r="BT189" s="110"/>
      <c r="BU189" s="110"/>
      <c r="BV189" s="110"/>
      <c r="BW189" s="110"/>
      <c r="BX189" s="110"/>
      <c r="BY189" s="110"/>
      <c r="BZ189" s="110"/>
      <c r="CA189" s="110"/>
      <c r="CB189" s="110"/>
      <c r="CC189" s="110"/>
      <c r="CD189" s="110"/>
      <c r="CE189" s="110"/>
      <c r="CF189" s="110"/>
      <c r="CG189" s="110"/>
      <c r="CH189" s="110"/>
      <c r="CI189" s="110"/>
      <c r="CJ189" s="110"/>
      <c r="CK189" s="110"/>
      <c r="CL189" s="110"/>
      <c r="CM189" s="110"/>
      <c r="CN189" s="110"/>
      <c r="CO189" s="110"/>
      <c r="CP189" s="110"/>
      <c r="CQ189" s="110"/>
      <c r="CR189" s="110"/>
    </row>
    <row r="190" spans="1:96" ht="9.75" customHeight="1" thickBot="1" x14ac:dyDescent="0.25">
      <c r="B190" s="25"/>
      <c r="C190" s="25"/>
      <c r="D190" s="25"/>
      <c r="E190" s="25"/>
      <c r="F190" s="25"/>
      <c r="G190" s="33"/>
      <c r="H190" s="33"/>
      <c r="I190" s="33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0"/>
      <c r="AP190" s="110"/>
      <c r="AQ190" s="110"/>
      <c r="AR190" s="110"/>
      <c r="AS190" s="110"/>
      <c r="AT190" s="110"/>
      <c r="AU190" s="110"/>
      <c r="AV190" s="110"/>
      <c r="AW190" s="110"/>
      <c r="AX190" s="110"/>
      <c r="AY190" s="110"/>
      <c r="AZ190" s="110"/>
      <c r="BA190" s="110"/>
      <c r="BB190" s="110"/>
      <c r="BC190" s="110"/>
      <c r="BD190" s="110"/>
      <c r="BE190" s="110"/>
      <c r="BF190" s="110"/>
      <c r="BG190" s="110"/>
      <c r="BH190" s="110"/>
      <c r="BI190" s="110"/>
      <c r="BJ190" s="110"/>
      <c r="BK190" s="110"/>
      <c r="BL190" s="110"/>
      <c r="BM190" s="110"/>
      <c r="BN190" s="110"/>
      <c r="BO190" s="110"/>
      <c r="BP190" s="110"/>
      <c r="BQ190" s="110"/>
      <c r="BR190" s="110"/>
      <c r="BS190" s="110"/>
      <c r="BT190" s="110"/>
      <c r="BU190" s="110"/>
      <c r="BV190" s="110"/>
      <c r="BW190" s="110"/>
      <c r="BX190" s="110"/>
      <c r="BY190" s="110"/>
      <c r="BZ190" s="110"/>
      <c r="CA190" s="110"/>
      <c r="CB190" s="110"/>
      <c r="CC190" s="110"/>
      <c r="CD190" s="110"/>
      <c r="CE190" s="110"/>
      <c r="CF190" s="110"/>
      <c r="CG190" s="110"/>
      <c r="CH190" s="110"/>
      <c r="CI190" s="110"/>
      <c r="CJ190" s="110"/>
      <c r="CK190" s="110"/>
      <c r="CL190" s="110"/>
      <c r="CM190" s="110"/>
      <c r="CN190" s="110"/>
      <c r="CO190" s="110"/>
      <c r="CP190" s="110"/>
      <c r="CQ190" s="110"/>
      <c r="CR190" s="110"/>
    </row>
    <row r="191" spans="1:96" ht="9.75" customHeight="1" thickBot="1" x14ac:dyDescent="0.25">
      <c r="A191" s="88" t="s">
        <v>59</v>
      </c>
      <c r="B191" s="236" t="s">
        <v>33</v>
      </c>
      <c r="C191" s="237"/>
      <c r="D191" s="237"/>
      <c r="E191" s="237"/>
      <c r="F191" s="237"/>
      <c r="G191" s="237"/>
      <c r="H191" s="237"/>
      <c r="I191" s="237"/>
      <c r="J191" s="238"/>
      <c r="K191" s="166">
        <f>SUM(K193:K197)</f>
        <v>0</v>
      </c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0"/>
      <c r="AQ191" s="110"/>
      <c r="AR191" s="110"/>
      <c r="AS191" s="110"/>
      <c r="AT191" s="110"/>
      <c r="AU191" s="110"/>
      <c r="AV191" s="110"/>
      <c r="AW191" s="110"/>
      <c r="AX191" s="110"/>
      <c r="AY191" s="110"/>
      <c r="AZ191" s="110"/>
      <c r="BA191" s="110"/>
      <c r="BB191" s="110"/>
      <c r="BC191" s="110"/>
      <c r="BD191" s="110"/>
      <c r="BE191" s="110"/>
      <c r="BF191" s="110"/>
      <c r="BG191" s="110"/>
      <c r="BH191" s="110"/>
      <c r="BI191" s="110"/>
      <c r="BJ191" s="110"/>
      <c r="BK191" s="110"/>
      <c r="BL191" s="110"/>
      <c r="BM191" s="110"/>
      <c r="BN191" s="110"/>
      <c r="BO191" s="110"/>
      <c r="BP191" s="110"/>
      <c r="BQ191" s="110"/>
      <c r="BR191" s="110"/>
      <c r="BS191" s="110"/>
      <c r="BT191" s="110"/>
      <c r="BU191" s="110"/>
      <c r="BV191" s="110"/>
      <c r="BW191" s="110"/>
      <c r="BX191" s="110"/>
      <c r="BY191" s="110"/>
      <c r="BZ191" s="110"/>
      <c r="CA191" s="110"/>
      <c r="CB191" s="110"/>
      <c r="CC191" s="110"/>
      <c r="CD191" s="110"/>
      <c r="CE191" s="110"/>
      <c r="CF191" s="110"/>
      <c r="CG191" s="110"/>
      <c r="CH191" s="110"/>
      <c r="CI191" s="110"/>
      <c r="CJ191" s="110"/>
      <c r="CK191" s="110"/>
      <c r="CL191" s="110"/>
      <c r="CM191" s="110"/>
      <c r="CN191" s="110"/>
      <c r="CO191" s="110"/>
      <c r="CP191" s="110"/>
      <c r="CQ191" s="110"/>
      <c r="CR191" s="110"/>
    </row>
    <row r="192" spans="1:96" ht="9.75" customHeight="1" x14ac:dyDescent="0.2">
      <c r="B192" s="6" t="s">
        <v>5</v>
      </c>
      <c r="C192" s="7" t="s">
        <v>6</v>
      </c>
      <c r="D192" s="7" t="s">
        <v>78</v>
      </c>
      <c r="E192" s="66" t="s">
        <v>32</v>
      </c>
      <c r="F192" s="7" t="s">
        <v>26</v>
      </c>
      <c r="G192" s="7" t="s">
        <v>10</v>
      </c>
      <c r="H192" s="141"/>
      <c r="I192" s="141"/>
      <c r="J192" s="43" t="s">
        <v>11</v>
      </c>
      <c r="K192" s="44"/>
      <c r="U192" s="126" t="s">
        <v>70</v>
      </c>
      <c r="V192" s="126"/>
      <c r="W192" s="126"/>
      <c r="X192" s="126" t="s">
        <v>70</v>
      </c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110"/>
      <c r="AP192" s="110"/>
      <c r="AQ192" s="110"/>
      <c r="AR192" s="110"/>
      <c r="AS192" s="110"/>
      <c r="AT192" s="110"/>
      <c r="AU192" s="110"/>
      <c r="AV192" s="110"/>
      <c r="AW192" s="110"/>
      <c r="AX192" s="110"/>
      <c r="AY192" s="110"/>
      <c r="AZ192" s="110"/>
      <c r="BA192" s="110"/>
      <c r="BB192" s="110"/>
      <c r="BC192" s="110"/>
      <c r="BD192" s="110"/>
      <c r="BE192" s="110"/>
      <c r="BF192" s="110"/>
      <c r="BG192" s="110"/>
      <c r="BH192" s="110"/>
      <c r="BI192" s="110"/>
      <c r="BJ192" s="110"/>
      <c r="BK192" s="110"/>
      <c r="BL192" s="110"/>
      <c r="BM192" s="110"/>
      <c r="BN192" s="110"/>
      <c r="BO192" s="110"/>
      <c r="BP192" s="110"/>
      <c r="BQ192" s="110"/>
      <c r="BR192" s="110"/>
      <c r="BS192" s="110"/>
      <c r="BT192" s="110"/>
      <c r="BU192" s="110"/>
      <c r="BV192" s="110"/>
      <c r="BW192" s="110"/>
      <c r="BX192" s="110"/>
      <c r="BY192" s="110"/>
      <c r="BZ192" s="110"/>
      <c r="CA192" s="110"/>
      <c r="CB192" s="110"/>
      <c r="CC192" s="110"/>
      <c r="CD192" s="110"/>
      <c r="CE192" s="110"/>
      <c r="CF192" s="110"/>
      <c r="CG192" s="110"/>
      <c r="CH192" s="110"/>
      <c r="CI192" s="110"/>
      <c r="CJ192" s="110"/>
      <c r="CK192" s="110"/>
      <c r="CL192" s="110"/>
      <c r="CM192" s="110"/>
      <c r="CN192" s="110"/>
      <c r="CO192" s="110"/>
      <c r="CP192" s="110"/>
      <c r="CQ192" s="110"/>
      <c r="CR192" s="110"/>
    </row>
    <row r="193" spans="1:96" ht="9.75" customHeight="1" x14ac:dyDescent="0.2">
      <c r="A193" s="94">
        <f>(((B193+C193)-0.06)*2)*F193</f>
        <v>0</v>
      </c>
      <c r="B193" s="10"/>
      <c r="C193" s="11"/>
      <c r="D193" s="11"/>
      <c r="E193" s="11"/>
      <c r="F193" s="11"/>
      <c r="G193" s="12">
        <f>((($B193+$C193)*2)*($D193+0.15))</f>
        <v>0</v>
      </c>
      <c r="H193" s="12">
        <f>IF(AND(G193&gt;0.01,G193&lt;1),1,0)</f>
        <v>0</v>
      </c>
      <c r="I193" s="12">
        <f>IF(AND(H193&gt;0.0001,H193&lt;1.0001),1,G193)*$F193</f>
        <v>0</v>
      </c>
      <c r="J193" s="37">
        <f>I193</f>
        <v>0</v>
      </c>
      <c r="K193" s="33">
        <f>((B193+C193)*2)*F193</f>
        <v>0</v>
      </c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  <c r="AN193" s="110"/>
      <c r="AO193" s="110"/>
      <c r="AP193" s="110"/>
      <c r="AQ193" s="110"/>
      <c r="AR193" s="110"/>
      <c r="AS193" s="110"/>
      <c r="AT193" s="110"/>
      <c r="AU193" s="110"/>
      <c r="AV193" s="110"/>
      <c r="AW193" s="110"/>
      <c r="AX193" s="110"/>
      <c r="AY193" s="110"/>
      <c r="AZ193" s="110"/>
      <c r="BA193" s="110"/>
      <c r="BB193" s="110"/>
      <c r="BC193" s="110"/>
      <c r="BD193" s="110"/>
      <c r="BE193" s="110"/>
      <c r="BF193" s="110"/>
      <c r="BG193" s="110"/>
      <c r="BH193" s="110"/>
      <c r="BI193" s="110"/>
      <c r="BJ193" s="110"/>
      <c r="BK193" s="110"/>
      <c r="BL193" s="110"/>
      <c r="BM193" s="110"/>
      <c r="BN193" s="110"/>
      <c r="BO193" s="110"/>
      <c r="BP193" s="110"/>
      <c r="BQ193" s="110"/>
      <c r="BR193" s="110"/>
      <c r="BS193" s="110"/>
      <c r="BT193" s="110"/>
      <c r="BU193" s="110"/>
      <c r="BV193" s="110"/>
      <c r="BW193" s="110"/>
      <c r="BX193" s="110"/>
      <c r="BY193" s="110"/>
      <c r="BZ193" s="110"/>
      <c r="CA193" s="110"/>
      <c r="CB193" s="110"/>
      <c r="CC193" s="110"/>
      <c r="CD193" s="110"/>
      <c r="CE193" s="110"/>
      <c r="CF193" s="110"/>
      <c r="CG193" s="110"/>
      <c r="CH193" s="110"/>
      <c r="CI193" s="110"/>
      <c r="CJ193" s="110"/>
      <c r="CK193" s="110"/>
      <c r="CL193" s="110"/>
      <c r="CM193" s="110"/>
      <c r="CN193" s="110"/>
      <c r="CO193" s="110"/>
      <c r="CP193" s="110"/>
      <c r="CQ193" s="110"/>
      <c r="CR193" s="110"/>
    </row>
    <row r="194" spans="1:96" ht="9.75" customHeight="1" x14ac:dyDescent="0.2">
      <c r="A194" s="94">
        <f>(((B194+C194)-0.06)*2)*F194</f>
        <v>0</v>
      </c>
      <c r="B194" s="10"/>
      <c r="C194" s="11"/>
      <c r="D194" s="11"/>
      <c r="E194" s="11"/>
      <c r="F194" s="11"/>
      <c r="G194" s="12">
        <f t="shared" ref="G194:G197" si="60">((($B194+$C194)*2)*($D194+0.15))</f>
        <v>0</v>
      </c>
      <c r="H194" s="12">
        <f t="shared" ref="H194:H197" si="61">IF(AND(G194&gt;0.01,G194&lt;1),1,0)</f>
        <v>0</v>
      </c>
      <c r="I194" s="12">
        <f t="shared" ref="I194:I197" si="62">IF(AND(H194&gt;0.0001,H194&lt;1.0001),1,G194)*$F194</f>
        <v>0</v>
      </c>
      <c r="J194" s="37">
        <f t="shared" ref="J194:J197" si="63">I194</f>
        <v>0</v>
      </c>
      <c r="K194" s="33">
        <f t="shared" ref="K194:K197" si="64">((B194+C194)*2)*F194</f>
        <v>0</v>
      </c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  <c r="AN194" s="110"/>
      <c r="AO194" s="110"/>
      <c r="AP194" s="110"/>
      <c r="AQ194" s="110"/>
      <c r="AR194" s="110"/>
      <c r="AS194" s="110"/>
      <c r="AT194" s="110"/>
      <c r="AU194" s="110"/>
      <c r="AV194" s="110"/>
      <c r="AW194" s="110"/>
      <c r="AX194" s="110"/>
      <c r="AY194" s="110"/>
      <c r="AZ194" s="110"/>
      <c r="BA194" s="110"/>
      <c r="BB194" s="110"/>
      <c r="BC194" s="110"/>
      <c r="BD194" s="110"/>
      <c r="BE194" s="110"/>
      <c r="BF194" s="110"/>
      <c r="BG194" s="110"/>
      <c r="BH194" s="110"/>
      <c r="BI194" s="110"/>
      <c r="BJ194" s="110"/>
      <c r="BK194" s="110"/>
      <c r="BL194" s="110"/>
      <c r="BM194" s="110"/>
      <c r="BN194" s="110"/>
      <c r="BO194" s="110"/>
      <c r="BP194" s="110"/>
      <c r="BQ194" s="110"/>
      <c r="BR194" s="110"/>
      <c r="BS194" s="110"/>
      <c r="BT194" s="110"/>
      <c r="BU194" s="110"/>
      <c r="BV194" s="110"/>
      <c r="BW194" s="110"/>
      <c r="BX194" s="110"/>
      <c r="BY194" s="110"/>
      <c r="BZ194" s="110"/>
      <c r="CA194" s="110"/>
      <c r="CB194" s="110"/>
      <c r="CC194" s="110"/>
      <c r="CD194" s="110"/>
      <c r="CE194" s="110"/>
      <c r="CF194" s="110"/>
      <c r="CG194" s="110"/>
      <c r="CH194" s="110"/>
      <c r="CI194" s="110"/>
      <c r="CJ194" s="110"/>
      <c r="CK194" s="110"/>
      <c r="CL194" s="110"/>
      <c r="CM194" s="110"/>
      <c r="CN194" s="110"/>
      <c r="CO194" s="110"/>
      <c r="CP194" s="110"/>
      <c r="CQ194" s="110"/>
      <c r="CR194" s="110"/>
    </row>
    <row r="195" spans="1:96" ht="9.75" customHeight="1" thickBot="1" x14ac:dyDescent="0.25">
      <c r="A195" s="94">
        <f>(((B195+C195)-0.06)*2)*F195</f>
        <v>0</v>
      </c>
      <c r="B195" s="10"/>
      <c r="C195" s="11"/>
      <c r="D195" s="11"/>
      <c r="E195" s="11"/>
      <c r="F195" s="11"/>
      <c r="G195" s="12">
        <f t="shared" si="60"/>
        <v>0</v>
      </c>
      <c r="H195" s="12">
        <f t="shared" si="61"/>
        <v>0</v>
      </c>
      <c r="I195" s="12">
        <f t="shared" si="62"/>
        <v>0</v>
      </c>
      <c r="J195" s="37">
        <f t="shared" si="63"/>
        <v>0</v>
      </c>
      <c r="K195" s="33">
        <f t="shared" si="64"/>
        <v>0</v>
      </c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  <c r="AR195" s="110"/>
      <c r="AS195" s="110"/>
      <c r="AT195" s="110"/>
      <c r="AU195" s="110"/>
      <c r="AV195" s="110"/>
      <c r="AW195" s="110"/>
      <c r="AX195" s="110"/>
      <c r="AY195" s="110"/>
      <c r="AZ195" s="110"/>
      <c r="BA195" s="110"/>
      <c r="BB195" s="110"/>
      <c r="BC195" s="110"/>
      <c r="BD195" s="110"/>
      <c r="BE195" s="110"/>
      <c r="BF195" s="110"/>
      <c r="BG195" s="110"/>
      <c r="BH195" s="110"/>
      <c r="BI195" s="110"/>
      <c r="BJ195" s="110"/>
      <c r="BK195" s="110"/>
      <c r="BL195" s="110"/>
      <c r="BM195" s="110"/>
      <c r="BN195" s="110"/>
      <c r="BO195" s="110"/>
      <c r="BP195" s="110"/>
      <c r="BQ195" s="110"/>
      <c r="BR195" s="110"/>
      <c r="BS195" s="110"/>
      <c r="BT195" s="110"/>
      <c r="BU195" s="110"/>
      <c r="BV195" s="110"/>
      <c r="BW195" s="110"/>
      <c r="BX195" s="110"/>
      <c r="BY195" s="110"/>
      <c r="BZ195" s="110"/>
      <c r="CA195" s="110"/>
      <c r="CB195" s="110"/>
      <c r="CC195" s="110"/>
      <c r="CD195" s="110"/>
      <c r="CE195" s="110"/>
      <c r="CF195" s="110"/>
      <c r="CG195" s="110"/>
      <c r="CH195" s="110"/>
      <c r="CI195" s="110"/>
      <c r="CJ195" s="110"/>
      <c r="CK195" s="110"/>
      <c r="CL195" s="110"/>
      <c r="CM195" s="110"/>
      <c r="CN195" s="110"/>
      <c r="CO195" s="110"/>
      <c r="CP195" s="110"/>
      <c r="CQ195" s="110"/>
      <c r="CR195" s="110"/>
    </row>
    <row r="196" spans="1:96" ht="9.75" customHeight="1" thickBot="1" x14ac:dyDescent="0.25">
      <c r="A196" s="94">
        <f>(((B196+C196)-0.06)*2)*F196</f>
        <v>0</v>
      </c>
      <c r="B196" s="10"/>
      <c r="C196" s="11"/>
      <c r="D196" s="11"/>
      <c r="E196" s="11"/>
      <c r="F196" s="11"/>
      <c r="G196" s="12">
        <f t="shared" si="60"/>
        <v>0</v>
      </c>
      <c r="H196" s="12">
        <f t="shared" si="61"/>
        <v>0</v>
      </c>
      <c r="I196" s="12">
        <f t="shared" si="62"/>
        <v>0</v>
      </c>
      <c r="J196" s="37">
        <f t="shared" si="63"/>
        <v>0</v>
      </c>
      <c r="K196" s="33">
        <f t="shared" si="64"/>
        <v>0</v>
      </c>
      <c r="Y196" s="67" t="s">
        <v>8</v>
      </c>
      <c r="Z196" s="68" t="s">
        <v>11</v>
      </c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  <c r="CB196" s="110"/>
      <c r="CC196" s="110"/>
      <c r="CD196" s="110"/>
      <c r="CE196" s="110"/>
      <c r="CF196" s="110"/>
      <c r="CG196" s="110"/>
      <c r="CH196" s="110"/>
      <c r="CI196" s="110"/>
      <c r="CJ196" s="110"/>
      <c r="CK196" s="110"/>
      <c r="CL196" s="110"/>
      <c r="CM196" s="110"/>
      <c r="CN196" s="110"/>
      <c r="CO196" s="110"/>
      <c r="CP196" s="110"/>
      <c r="CQ196" s="110"/>
      <c r="CR196" s="110"/>
    </row>
    <row r="197" spans="1:96" ht="9.75" customHeight="1" thickBot="1" x14ac:dyDescent="0.25">
      <c r="A197" s="94">
        <f>(((B197+C197)-0.06)*2)*F197</f>
        <v>0</v>
      </c>
      <c r="B197" s="31"/>
      <c r="C197" s="32"/>
      <c r="D197" s="32"/>
      <c r="E197" s="32"/>
      <c r="F197" s="32"/>
      <c r="G197" s="12">
        <f t="shared" si="60"/>
        <v>0</v>
      </c>
      <c r="H197" s="12">
        <f t="shared" si="61"/>
        <v>0</v>
      </c>
      <c r="I197" s="12">
        <f t="shared" si="62"/>
        <v>0</v>
      </c>
      <c r="J197" s="37">
        <f t="shared" si="63"/>
        <v>0</v>
      </c>
      <c r="K197" s="33">
        <f t="shared" si="64"/>
        <v>0</v>
      </c>
      <c r="T197" s="239" t="s">
        <v>15</v>
      </c>
      <c r="U197" s="240"/>
      <c r="V197" s="241"/>
      <c r="W197" s="241"/>
      <c r="X197" s="241"/>
      <c r="Y197" s="45">
        <f>SUM(F193:F197)</f>
        <v>0</v>
      </c>
      <c r="Z197" s="46">
        <f>SUM(J193:J197)</f>
        <v>0</v>
      </c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  <c r="CB197" s="110"/>
      <c r="CC197" s="110"/>
      <c r="CD197" s="110"/>
      <c r="CE197" s="110"/>
      <c r="CF197" s="110"/>
      <c r="CG197" s="110"/>
      <c r="CH197" s="110"/>
      <c r="CI197" s="110"/>
      <c r="CJ197" s="110"/>
      <c r="CK197" s="110"/>
      <c r="CL197" s="110"/>
      <c r="CM197" s="110"/>
      <c r="CN197" s="110"/>
      <c r="CO197" s="110"/>
      <c r="CP197" s="110"/>
      <c r="CQ197" s="110"/>
      <c r="CR197" s="110"/>
    </row>
    <row r="198" spans="1:96" ht="9.75" customHeight="1" x14ac:dyDescent="0.2">
      <c r="B198" s="25"/>
      <c r="C198" s="25"/>
      <c r="D198" s="25"/>
      <c r="E198" s="25"/>
      <c r="F198" s="25"/>
      <c r="G198" s="33"/>
      <c r="H198" s="33"/>
      <c r="I198" s="33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  <c r="CB198" s="110"/>
      <c r="CC198" s="110"/>
      <c r="CD198" s="110"/>
      <c r="CE198" s="110"/>
      <c r="CF198" s="110"/>
      <c r="CG198" s="110"/>
      <c r="CH198" s="110"/>
      <c r="CI198" s="110"/>
      <c r="CJ198" s="110"/>
      <c r="CK198" s="110"/>
      <c r="CL198" s="110"/>
      <c r="CM198" s="110"/>
      <c r="CN198" s="110"/>
      <c r="CO198" s="110"/>
      <c r="CP198" s="110"/>
      <c r="CQ198" s="110"/>
      <c r="CR198" s="110"/>
    </row>
    <row r="199" spans="1:96" ht="9.75" customHeight="1" x14ac:dyDescent="0.2">
      <c r="B199" s="25"/>
      <c r="C199" s="25"/>
      <c r="D199" s="25"/>
      <c r="E199" s="25"/>
      <c r="F199" s="25"/>
      <c r="G199" s="33"/>
      <c r="H199" s="33"/>
      <c r="I199" s="33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0"/>
      <c r="AR199" s="110"/>
      <c r="AS199" s="110"/>
      <c r="AT199" s="110"/>
      <c r="AU199" s="110"/>
      <c r="AV199" s="110"/>
      <c r="AW199" s="110"/>
      <c r="AX199" s="110"/>
      <c r="AY199" s="110"/>
      <c r="AZ199" s="110"/>
      <c r="BA199" s="110"/>
      <c r="BB199" s="110"/>
      <c r="BC199" s="110"/>
      <c r="BD199" s="110"/>
      <c r="BE199" s="110"/>
      <c r="BF199" s="110"/>
      <c r="BG199" s="110"/>
      <c r="BH199" s="110"/>
      <c r="BI199" s="110"/>
      <c r="BJ199" s="110"/>
      <c r="BK199" s="110"/>
      <c r="BL199" s="110"/>
      <c r="BM199" s="110"/>
      <c r="BN199" s="110"/>
      <c r="BO199" s="110"/>
      <c r="BP199" s="110"/>
      <c r="BQ199" s="110"/>
      <c r="BR199" s="110"/>
      <c r="BS199" s="110"/>
      <c r="BT199" s="110"/>
      <c r="BU199" s="110"/>
      <c r="BV199" s="110"/>
      <c r="BW199" s="110"/>
      <c r="BX199" s="110"/>
      <c r="BY199" s="110"/>
      <c r="BZ199" s="110"/>
      <c r="CA199" s="110"/>
      <c r="CB199" s="110"/>
      <c r="CC199" s="110"/>
      <c r="CD199" s="110"/>
      <c r="CE199" s="110"/>
      <c r="CF199" s="110"/>
      <c r="CG199" s="110"/>
      <c r="CH199" s="110"/>
      <c r="CI199" s="110"/>
      <c r="CJ199" s="110"/>
      <c r="CK199" s="110"/>
      <c r="CL199" s="110"/>
      <c r="CM199" s="110"/>
      <c r="CN199" s="110"/>
      <c r="CO199" s="110"/>
      <c r="CP199" s="110"/>
      <c r="CQ199" s="110"/>
      <c r="CR199" s="110"/>
    </row>
    <row r="200" spans="1:96" ht="9.75" customHeight="1" thickBot="1" x14ac:dyDescent="0.25">
      <c r="B200" s="25"/>
      <c r="C200" s="25"/>
      <c r="D200" s="25"/>
      <c r="E200" s="25"/>
      <c r="F200" s="25"/>
      <c r="G200" s="33"/>
      <c r="H200" s="33"/>
      <c r="I200" s="33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10"/>
      <c r="BY200" s="110"/>
      <c r="BZ200" s="110"/>
      <c r="CA200" s="110"/>
      <c r="CB200" s="110"/>
      <c r="CC200" s="110"/>
      <c r="CD200" s="110"/>
      <c r="CE200" s="110"/>
      <c r="CF200" s="110"/>
      <c r="CG200" s="110"/>
      <c r="CH200" s="110"/>
      <c r="CI200" s="110"/>
      <c r="CJ200" s="110"/>
      <c r="CK200" s="110"/>
      <c r="CL200" s="110"/>
      <c r="CM200" s="110"/>
      <c r="CN200" s="110"/>
      <c r="CO200" s="110"/>
      <c r="CP200" s="110"/>
      <c r="CQ200" s="110"/>
      <c r="CR200" s="110"/>
    </row>
    <row r="201" spans="1:96" ht="9.75" customHeight="1" thickBot="1" x14ac:dyDescent="0.25">
      <c r="A201" s="88" t="s">
        <v>59</v>
      </c>
      <c r="B201" s="236" t="s">
        <v>79</v>
      </c>
      <c r="C201" s="237"/>
      <c r="D201" s="237"/>
      <c r="E201" s="237"/>
      <c r="F201" s="237"/>
      <c r="G201" s="237"/>
      <c r="H201" s="237"/>
      <c r="I201" s="237"/>
      <c r="J201" s="238"/>
      <c r="K201" s="166">
        <f>SUM(K203:K207)</f>
        <v>0</v>
      </c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10"/>
      <c r="BM201" s="110"/>
      <c r="BN201" s="110"/>
      <c r="BO201" s="110"/>
      <c r="BP201" s="110"/>
      <c r="BQ201" s="110"/>
      <c r="BR201" s="110"/>
      <c r="BS201" s="110"/>
      <c r="BT201" s="110"/>
      <c r="BU201" s="110"/>
      <c r="BV201" s="110"/>
      <c r="BW201" s="110"/>
      <c r="BX201" s="110"/>
      <c r="BY201" s="110"/>
      <c r="BZ201" s="110"/>
      <c r="CA201" s="110"/>
      <c r="CB201" s="110"/>
      <c r="CC201" s="110"/>
      <c r="CD201" s="110"/>
      <c r="CE201" s="110"/>
      <c r="CF201" s="110"/>
      <c r="CG201" s="110"/>
      <c r="CH201" s="110"/>
      <c r="CI201" s="110"/>
      <c r="CJ201" s="110"/>
      <c r="CK201" s="110"/>
      <c r="CL201" s="110"/>
      <c r="CM201" s="110"/>
      <c r="CN201" s="110"/>
      <c r="CO201" s="110"/>
      <c r="CP201" s="110"/>
      <c r="CQ201" s="110"/>
      <c r="CR201" s="110"/>
    </row>
    <row r="202" spans="1:96" ht="9.75" customHeight="1" x14ac:dyDescent="0.2">
      <c r="B202" s="6" t="s">
        <v>5</v>
      </c>
      <c r="C202" s="7" t="s">
        <v>6</v>
      </c>
      <c r="D202" s="7" t="s">
        <v>78</v>
      </c>
      <c r="E202" s="66" t="s">
        <v>32</v>
      </c>
      <c r="F202" s="7" t="s">
        <v>26</v>
      </c>
      <c r="G202" s="7" t="s">
        <v>10</v>
      </c>
      <c r="H202" s="141"/>
      <c r="I202" s="141"/>
      <c r="J202" s="43" t="s">
        <v>11</v>
      </c>
      <c r="K202" s="44"/>
      <c r="U202" s="126" t="s">
        <v>83</v>
      </c>
      <c r="V202" s="126"/>
      <c r="W202" s="126"/>
      <c r="X202" s="126" t="s">
        <v>92</v>
      </c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10"/>
      <c r="BM202" s="110"/>
      <c r="BN202" s="110"/>
      <c r="BO202" s="110"/>
      <c r="BP202" s="110"/>
      <c r="BQ202" s="110"/>
      <c r="BR202" s="110"/>
      <c r="BS202" s="110"/>
      <c r="BT202" s="110"/>
      <c r="BU202" s="110"/>
      <c r="BV202" s="110"/>
      <c r="BW202" s="110"/>
      <c r="BX202" s="110"/>
      <c r="BY202" s="110"/>
      <c r="BZ202" s="110"/>
      <c r="CA202" s="110"/>
      <c r="CB202" s="110"/>
      <c r="CC202" s="110"/>
      <c r="CD202" s="110"/>
      <c r="CE202" s="110"/>
      <c r="CF202" s="110"/>
      <c r="CG202" s="110"/>
      <c r="CH202" s="110"/>
      <c r="CI202" s="110"/>
      <c r="CJ202" s="110"/>
      <c r="CK202" s="110"/>
      <c r="CL202" s="110"/>
      <c r="CM202" s="110"/>
      <c r="CN202" s="110"/>
      <c r="CO202" s="110"/>
      <c r="CP202" s="110"/>
      <c r="CQ202" s="110"/>
      <c r="CR202" s="110"/>
    </row>
    <row r="203" spans="1:96" ht="9.75" customHeight="1" x14ac:dyDescent="0.2">
      <c r="A203" s="94">
        <f>(((B203+C203)-0.06)*2)*F203</f>
        <v>0</v>
      </c>
      <c r="B203" s="10"/>
      <c r="C203" s="11"/>
      <c r="D203" s="11"/>
      <c r="E203" s="11"/>
      <c r="F203" s="11"/>
      <c r="G203" s="12">
        <f>(((B203+C203)*D203)*3)</f>
        <v>0</v>
      </c>
      <c r="H203" s="12">
        <f>IF(AND(G203&gt;0.01,G203&lt;1),1,0)</f>
        <v>0</v>
      </c>
      <c r="I203" s="12">
        <f>IF(AND(H203&gt;0.0001,H203&lt;1.0001),1,G203)*F203</f>
        <v>0</v>
      </c>
      <c r="J203" s="37">
        <f>I203</f>
        <v>0</v>
      </c>
      <c r="K203" s="33">
        <f>((B203+C203)*2)*F203</f>
        <v>0</v>
      </c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10"/>
      <c r="BM203" s="110"/>
      <c r="BN203" s="110"/>
      <c r="BO203" s="110"/>
      <c r="BP203" s="110"/>
      <c r="BQ203" s="110"/>
      <c r="BR203" s="110"/>
      <c r="BS203" s="110"/>
      <c r="BT203" s="110"/>
      <c r="BU203" s="110"/>
      <c r="BV203" s="110"/>
      <c r="BW203" s="110"/>
      <c r="BX203" s="110"/>
      <c r="BY203" s="110"/>
      <c r="BZ203" s="110"/>
      <c r="CA203" s="110"/>
      <c r="CB203" s="110"/>
      <c r="CC203" s="110"/>
      <c r="CD203" s="110"/>
      <c r="CE203" s="110"/>
      <c r="CF203" s="110"/>
      <c r="CG203" s="110"/>
      <c r="CH203" s="110"/>
      <c r="CI203" s="110"/>
      <c r="CJ203" s="110"/>
      <c r="CK203" s="110"/>
      <c r="CL203" s="110"/>
      <c r="CM203" s="110"/>
      <c r="CN203" s="110"/>
      <c r="CO203" s="110"/>
      <c r="CP203" s="110"/>
      <c r="CQ203" s="110"/>
      <c r="CR203" s="110"/>
    </row>
    <row r="204" spans="1:96" ht="9.75" customHeight="1" x14ac:dyDescent="0.2">
      <c r="A204" s="94">
        <f>(((B204+C204)-0.06)*2)*F204</f>
        <v>0</v>
      </c>
      <c r="B204" s="10"/>
      <c r="C204" s="11"/>
      <c r="D204" s="11"/>
      <c r="E204" s="11"/>
      <c r="F204" s="11"/>
      <c r="G204" s="12">
        <f t="shared" ref="G204:G207" si="65">(((B204+C204)*D204)*3)</f>
        <v>0</v>
      </c>
      <c r="H204" s="12">
        <f t="shared" ref="H204:H207" si="66">IF(AND(G204&gt;0.01,G204&lt;1),1,0)</f>
        <v>0</v>
      </c>
      <c r="I204" s="12">
        <f t="shared" ref="I204:I207" si="67">IF(AND(H204&gt;0.0001,H204&lt;1.0001),1,G204)*F204</f>
        <v>0</v>
      </c>
      <c r="J204" s="37">
        <f t="shared" ref="J204:J207" si="68">I204</f>
        <v>0</v>
      </c>
      <c r="K204" s="33">
        <f t="shared" ref="K204:K207" si="69">((B204+C204)*2)*F204</f>
        <v>0</v>
      </c>
      <c r="AA204" s="110"/>
      <c r="AB204" s="117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10"/>
      <c r="BY204" s="110"/>
      <c r="BZ204" s="110"/>
      <c r="CA204" s="110"/>
      <c r="CB204" s="110"/>
      <c r="CC204" s="110"/>
      <c r="CD204" s="110"/>
      <c r="CE204" s="110"/>
      <c r="CF204" s="110"/>
      <c r="CG204" s="110"/>
      <c r="CH204" s="110"/>
      <c r="CI204" s="110"/>
      <c r="CJ204" s="110"/>
      <c r="CK204" s="110"/>
      <c r="CL204" s="110"/>
      <c r="CM204" s="110"/>
      <c r="CN204" s="110"/>
      <c r="CO204" s="110"/>
      <c r="CP204" s="110"/>
      <c r="CQ204" s="110"/>
      <c r="CR204" s="110"/>
    </row>
    <row r="205" spans="1:96" ht="9.75" customHeight="1" thickBot="1" x14ac:dyDescent="0.25">
      <c r="A205" s="94">
        <f>(((B205+C205)-0.06)*2)*F205</f>
        <v>0</v>
      </c>
      <c r="B205" s="10"/>
      <c r="C205" s="11"/>
      <c r="D205" s="11"/>
      <c r="E205" s="11"/>
      <c r="F205" s="11"/>
      <c r="G205" s="12">
        <f t="shared" si="65"/>
        <v>0</v>
      </c>
      <c r="H205" s="12">
        <f t="shared" si="66"/>
        <v>0</v>
      </c>
      <c r="I205" s="12">
        <f t="shared" si="67"/>
        <v>0</v>
      </c>
      <c r="J205" s="37">
        <f t="shared" si="68"/>
        <v>0</v>
      </c>
      <c r="K205" s="33">
        <f t="shared" si="69"/>
        <v>0</v>
      </c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  <c r="AN205" s="110"/>
      <c r="AO205" s="110"/>
      <c r="AP205" s="110"/>
      <c r="AQ205" s="110"/>
      <c r="AR205" s="110"/>
      <c r="AS205" s="110"/>
      <c r="AT205" s="110"/>
      <c r="AU205" s="110"/>
      <c r="AV205" s="110"/>
      <c r="AW205" s="110"/>
      <c r="AX205" s="110"/>
      <c r="AY205" s="110"/>
      <c r="AZ205" s="110"/>
      <c r="BA205" s="110"/>
      <c r="BB205" s="110"/>
      <c r="BC205" s="110"/>
      <c r="BD205" s="110"/>
      <c r="BE205" s="110"/>
      <c r="BF205" s="110"/>
      <c r="BG205" s="110"/>
      <c r="BH205" s="110"/>
      <c r="BI205" s="110"/>
      <c r="BJ205" s="110"/>
      <c r="BK205" s="110"/>
      <c r="BL205" s="110"/>
      <c r="BM205" s="110"/>
      <c r="BN205" s="110"/>
      <c r="BO205" s="110"/>
      <c r="BP205" s="110"/>
      <c r="BQ205" s="110"/>
      <c r="BR205" s="110"/>
      <c r="BS205" s="110"/>
      <c r="BT205" s="110"/>
      <c r="BU205" s="110"/>
      <c r="BV205" s="110"/>
      <c r="BW205" s="110"/>
      <c r="BX205" s="110"/>
      <c r="BY205" s="110"/>
      <c r="BZ205" s="110"/>
      <c r="CA205" s="110"/>
      <c r="CB205" s="110"/>
      <c r="CC205" s="110"/>
      <c r="CD205" s="110"/>
      <c r="CE205" s="110"/>
      <c r="CF205" s="110"/>
      <c r="CG205" s="110"/>
      <c r="CH205" s="110"/>
      <c r="CI205" s="110"/>
      <c r="CJ205" s="110"/>
      <c r="CK205" s="110"/>
      <c r="CL205" s="110"/>
      <c r="CM205" s="110"/>
      <c r="CN205" s="110"/>
      <c r="CO205" s="110"/>
      <c r="CP205" s="110"/>
      <c r="CQ205" s="110"/>
      <c r="CR205" s="110"/>
    </row>
    <row r="206" spans="1:96" ht="9.75" customHeight="1" thickBot="1" x14ac:dyDescent="0.25">
      <c r="A206" s="94">
        <f>(((B206+C206)-0.06)*2)*F206</f>
        <v>0</v>
      </c>
      <c r="B206" s="10"/>
      <c r="C206" s="11"/>
      <c r="D206" s="11"/>
      <c r="E206" s="11"/>
      <c r="F206" s="11"/>
      <c r="G206" s="12">
        <f t="shared" si="65"/>
        <v>0</v>
      </c>
      <c r="H206" s="12">
        <f t="shared" si="66"/>
        <v>0</v>
      </c>
      <c r="I206" s="12">
        <f t="shared" si="67"/>
        <v>0</v>
      </c>
      <c r="J206" s="37">
        <f t="shared" si="68"/>
        <v>0</v>
      </c>
      <c r="K206" s="33">
        <f t="shared" si="69"/>
        <v>0</v>
      </c>
      <c r="Y206" s="67" t="s">
        <v>8</v>
      </c>
      <c r="Z206" s="68" t="s">
        <v>11</v>
      </c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  <c r="AN206" s="110"/>
      <c r="AO206" s="110"/>
      <c r="AP206" s="110"/>
      <c r="AQ206" s="110"/>
      <c r="AR206" s="110"/>
      <c r="AS206" s="110"/>
      <c r="AT206" s="110"/>
      <c r="AU206" s="110"/>
      <c r="AV206" s="110"/>
      <c r="AW206" s="110"/>
      <c r="AX206" s="110"/>
      <c r="AY206" s="110"/>
      <c r="AZ206" s="110"/>
      <c r="BA206" s="110"/>
      <c r="BB206" s="110"/>
      <c r="BC206" s="110"/>
      <c r="BD206" s="110"/>
      <c r="BE206" s="110"/>
      <c r="BF206" s="110"/>
      <c r="BG206" s="110"/>
      <c r="BH206" s="110"/>
      <c r="BI206" s="110"/>
      <c r="BJ206" s="110"/>
      <c r="BK206" s="110"/>
      <c r="BL206" s="110"/>
      <c r="BM206" s="110"/>
      <c r="BN206" s="110"/>
      <c r="BO206" s="110"/>
      <c r="BP206" s="110"/>
      <c r="BQ206" s="110"/>
      <c r="BR206" s="110"/>
      <c r="BS206" s="110"/>
      <c r="BT206" s="110"/>
      <c r="BU206" s="110"/>
      <c r="BV206" s="110"/>
      <c r="BW206" s="110"/>
      <c r="BX206" s="110"/>
      <c r="BY206" s="110"/>
      <c r="BZ206" s="110"/>
      <c r="CA206" s="110"/>
      <c r="CB206" s="110"/>
      <c r="CC206" s="110"/>
      <c r="CD206" s="110"/>
      <c r="CE206" s="110"/>
      <c r="CF206" s="110"/>
      <c r="CG206" s="110"/>
      <c r="CH206" s="110"/>
      <c r="CI206" s="110"/>
      <c r="CJ206" s="110"/>
      <c r="CK206" s="110"/>
      <c r="CL206" s="110"/>
      <c r="CM206" s="110"/>
      <c r="CN206" s="110"/>
      <c r="CO206" s="110"/>
      <c r="CP206" s="110"/>
      <c r="CQ206" s="110"/>
      <c r="CR206" s="110"/>
    </row>
    <row r="207" spans="1:96" ht="9.75" customHeight="1" thickBot="1" x14ac:dyDescent="0.25">
      <c r="A207" s="94">
        <f>(((B207+C207)-0.06)*2)*F207</f>
        <v>0</v>
      </c>
      <c r="B207" s="31"/>
      <c r="C207" s="32"/>
      <c r="D207" s="32"/>
      <c r="E207" s="32"/>
      <c r="F207" s="32"/>
      <c r="G207" s="12">
        <f t="shared" si="65"/>
        <v>0</v>
      </c>
      <c r="H207" s="12">
        <f t="shared" si="66"/>
        <v>0</v>
      </c>
      <c r="I207" s="12">
        <f t="shared" si="67"/>
        <v>0</v>
      </c>
      <c r="J207" s="37">
        <f t="shared" si="68"/>
        <v>0</v>
      </c>
      <c r="K207" s="33">
        <f t="shared" si="69"/>
        <v>0</v>
      </c>
      <c r="T207" s="239" t="s">
        <v>15</v>
      </c>
      <c r="U207" s="240"/>
      <c r="V207" s="241"/>
      <c r="W207" s="241"/>
      <c r="X207" s="241"/>
      <c r="Y207" s="45">
        <f>SUM(F203:F207)</f>
        <v>0</v>
      </c>
      <c r="Z207" s="46">
        <f>SUM(J203:J207)</f>
        <v>0</v>
      </c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  <c r="AN207" s="110"/>
      <c r="AO207" s="110"/>
      <c r="AP207" s="110"/>
      <c r="AQ207" s="110"/>
      <c r="AR207" s="110"/>
      <c r="AS207" s="110"/>
      <c r="AT207" s="110"/>
      <c r="AU207" s="110"/>
      <c r="AV207" s="110"/>
      <c r="AW207" s="110"/>
      <c r="AX207" s="110"/>
      <c r="AY207" s="110"/>
      <c r="AZ207" s="110"/>
      <c r="BA207" s="110"/>
      <c r="BB207" s="110"/>
      <c r="BC207" s="110"/>
      <c r="BD207" s="110"/>
      <c r="BE207" s="110"/>
      <c r="BF207" s="110"/>
      <c r="BG207" s="110"/>
      <c r="BH207" s="110"/>
      <c r="BI207" s="110"/>
      <c r="BJ207" s="110"/>
      <c r="BK207" s="110"/>
      <c r="BL207" s="110"/>
      <c r="BM207" s="110"/>
      <c r="BN207" s="110"/>
      <c r="BO207" s="110"/>
      <c r="BP207" s="110"/>
      <c r="BQ207" s="110"/>
      <c r="BR207" s="110"/>
      <c r="BS207" s="110"/>
      <c r="BT207" s="110"/>
      <c r="BU207" s="110"/>
      <c r="BV207" s="110"/>
      <c r="BW207" s="110"/>
      <c r="BX207" s="110"/>
      <c r="BY207" s="110"/>
      <c r="BZ207" s="110"/>
      <c r="CA207" s="110"/>
      <c r="CB207" s="110"/>
      <c r="CC207" s="110"/>
      <c r="CD207" s="110"/>
      <c r="CE207" s="110"/>
      <c r="CF207" s="110"/>
      <c r="CG207" s="110"/>
      <c r="CH207" s="110"/>
      <c r="CI207" s="110"/>
      <c r="CJ207" s="110"/>
      <c r="CK207" s="110"/>
      <c r="CL207" s="110"/>
      <c r="CM207" s="110"/>
      <c r="CN207" s="110"/>
      <c r="CO207" s="110"/>
      <c r="CP207" s="110"/>
      <c r="CQ207" s="110"/>
      <c r="CR207" s="110"/>
    </row>
    <row r="208" spans="1:96" ht="9.75" customHeight="1" x14ac:dyDescent="0.2">
      <c r="A208" s="74"/>
      <c r="B208" s="73"/>
      <c r="C208" s="73"/>
      <c r="D208" s="73"/>
      <c r="E208" s="73"/>
      <c r="F208" s="73"/>
      <c r="G208" s="76"/>
      <c r="H208" s="76"/>
      <c r="I208" s="76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10"/>
      <c r="AK208" s="110"/>
      <c r="AL208" s="110"/>
      <c r="AM208" s="110"/>
      <c r="AN208" s="110"/>
      <c r="AO208" s="110"/>
      <c r="AP208" s="110"/>
      <c r="AQ208" s="110"/>
      <c r="AR208" s="110"/>
      <c r="AS208" s="110"/>
      <c r="AT208" s="110"/>
      <c r="AU208" s="110"/>
      <c r="AV208" s="110"/>
      <c r="AW208" s="110"/>
      <c r="AX208" s="110"/>
      <c r="AY208" s="110"/>
      <c r="AZ208" s="110"/>
      <c r="BA208" s="110"/>
      <c r="BB208" s="110"/>
      <c r="BC208" s="110"/>
      <c r="BD208" s="110"/>
      <c r="BE208" s="110"/>
      <c r="BF208" s="110"/>
      <c r="BG208" s="110"/>
      <c r="BH208" s="110"/>
      <c r="BI208" s="110"/>
      <c r="BJ208" s="110"/>
      <c r="BK208" s="110"/>
      <c r="BL208" s="110"/>
      <c r="BM208" s="110"/>
      <c r="BN208" s="110"/>
      <c r="BO208" s="110"/>
      <c r="BP208" s="110"/>
      <c r="BQ208" s="110"/>
      <c r="BR208" s="110"/>
      <c r="BS208" s="110"/>
      <c r="BT208" s="110"/>
      <c r="BU208" s="110"/>
      <c r="BV208" s="110"/>
      <c r="BW208" s="110"/>
      <c r="BX208" s="110"/>
      <c r="BY208" s="110"/>
      <c r="BZ208" s="110"/>
      <c r="CA208" s="110"/>
      <c r="CB208" s="110"/>
      <c r="CC208" s="110"/>
      <c r="CD208" s="110"/>
      <c r="CE208" s="110"/>
      <c r="CF208" s="110"/>
      <c r="CG208" s="110"/>
      <c r="CH208" s="110"/>
      <c r="CI208" s="110"/>
      <c r="CJ208" s="110"/>
      <c r="CK208" s="110"/>
      <c r="CL208" s="110"/>
      <c r="CM208" s="110"/>
      <c r="CN208" s="110"/>
      <c r="CO208" s="110"/>
      <c r="CP208" s="110"/>
      <c r="CQ208" s="110"/>
      <c r="CR208" s="110"/>
    </row>
    <row r="209" spans="1:96" ht="9.75" customHeight="1" x14ac:dyDescent="0.2">
      <c r="A209" s="74"/>
      <c r="B209" s="73"/>
      <c r="C209" s="73"/>
      <c r="D209" s="73"/>
      <c r="E209" s="73"/>
      <c r="F209" s="73"/>
      <c r="G209" s="76"/>
      <c r="H209" s="76"/>
      <c r="I209" s="76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10"/>
      <c r="AK209" s="110"/>
      <c r="AL209" s="110"/>
      <c r="AM209" s="110"/>
      <c r="AN209" s="110"/>
      <c r="AO209" s="110"/>
      <c r="AP209" s="110"/>
      <c r="AQ209" s="110"/>
      <c r="AR209" s="110"/>
      <c r="AS209" s="110"/>
      <c r="AT209" s="110"/>
      <c r="AU209" s="110"/>
      <c r="AV209" s="110"/>
      <c r="AW209" s="110"/>
      <c r="AX209" s="110"/>
      <c r="AY209" s="110"/>
      <c r="AZ209" s="110"/>
      <c r="BA209" s="110"/>
      <c r="BB209" s="110"/>
      <c r="BC209" s="110"/>
      <c r="BD209" s="110"/>
      <c r="BE209" s="110"/>
      <c r="BF209" s="110"/>
      <c r="BG209" s="110"/>
      <c r="BH209" s="110"/>
      <c r="BI209" s="110"/>
      <c r="BJ209" s="110"/>
      <c r="BK209" s="110"/>
      <c r="BL209" s="110"/>
      <c r="BM209" s="110"/>
      <c r="BN209" s="110"/>
      <c r="BO209" s="110"/>
      <c r="BP209" s="110"/>
      <c r="BQ209" s="110"/>
      <c r="BR209" s="110"/>
      <c r="BS209" s="110"/>
      <c r="BT209" s="110"/>
      <c r="BU209" s="110"/>
      <c r="BV209" s="110"/>
      <c r="BW209" s="110"/>
      <c r="BX209" s="110"/>
      <c r="BY209" s="110"/>
      <c r="BZ209" s="110"/>
      <c r="CA209" s="110"/>
      <c r="CB209" s="110"/>
      <c r="CC209" s="110"/>
      <c r="CD209" s="110"/>
      <c r="CE209" s="110"/>
      <c r="CF209" s="110"/>
      <c r="CG209" s="110"/>
      <c r="CH209" s="110"/>
      <c r="CI209" s="110"/>
      <c r="CJ209" s="110"/>
      <c r="CK209" s="110"/>
      <c r="CL209" s="110"/>
      <c r="CM209" s="110"/>
      <c r="CN209" s="110"/>
      <c r="CO209" s="110"/>
      <c r="CP209" s="110"/>
      <c r="CQ209" s="110"/>
      <c r="CR209" s="110"/>
    </row>
    <row r="210" spans="1:96" ht="9.75" customHeight="1" x14ac:dyDescent="0.2">
      <c r="B210" s="25"/>
      <c r="C210" s="25"/>
      <c r="D210" s="25"/>
      <c r="E210" s="25"/>
      <c r="F210" s="25"/>
      <c r="G210" s="33"/>
      <c r="H210" s="33"/>
      <c r="I210" s="33"/>
      <c r="AA210" s="216"/>
      <c r="AB210" s="110"/>
      <c r="AC210" s="110"/>
      <c r="AD210" s="110"/>
      <c r="AE210" s="110"/>
      <c r="AF210" s="110"/>
      <c r="AG210" s="110"/>
      <c r="AH210" s="110"/>
      <c r="AI210" s="110"/>
      <c r="AJ210" s="110"/>
      <c r="AK210" s="110"/>
      <c r="AL210" s="110"/>
      <c r="AM210" s="110"/>
      <c r="AN210" s="110"/>
      <c r="AO210" s="110"/>
      <c r="AP210" s="110"/>
      <c r="AQ210" s="110"/>
      <c r="AR210" s="110"/>
      <c r="AS210" s="110"/>
      <c r="AT210" s="110"/>
      <c r="AU210" s="110"/>
      <c r="AV210" s="110"/>
      <c r="AW210" s="110"/>
      <c r="AX210" s="110"/>
      <c r="AY210" s="110"/>
      <c r="AZ210" s="110"/>
      <c r="BA210" s="110"/>
      <c r="BB210" s="110"/>
      <c r="BC210" s="110"/>
      <c r="BD210" s="110"/>
      <c r="BE210" s="110"/>
      <c r="BF210" s="110"/>
      <c r="BG210" s="110"/>
      <c r="BH210" s="110"/>
      <c r="BI210" s="110"/>
      <c r="BJ210" s="110"/>
      <c r="BK210" s="110"/>
      <c r="BL210" s="110"/>
      <c r="BM210" s="110"/>
      <c r="BN210" s="110"/>
      <c r="BO210" s="110"/>
      <c r="BP210" s="110"/>
      <c r="BQ210" s="110"/>
      <c r="BR210" s="110"/>
      <c r="BS210" s="110"/>
      <c r="BT210" s="110"/>
      <c r="BU210" s="110"/>
      <c r="BV210" s="110"/>
      <c r="BW210" s="110"/>
      <c r="BX210" s="110"/>
      <c r="BY210" s="110"/>
      <c r="BZ210" s="110"/>
      <c r="CA210" s="110"/>
      <c r="CB210" s="110"/>
      <c r="CC210" s="110"/>
      <c r="CD210" s="110"/>
      <c r="CE210" s="110"/>
      <c r="CF210" s="110"/>
      <c r="CG210" s="110"/>
      <c r="CH210" s="110"/>
      <c r="CI210" s="110"/>
      <c r="CJ210" s="110"/>
      <c r="CK210" s="110"/>
      <c r="CL210" s="110"/>
      <c r="CM210" s="110"/>
      <c r="CN210" s="110"/>
      <c r="CO210" s="110"/>
      <c r="CP210" s="110"/>
      <c r="CQ210" s="110"/>
      <c r="CR210" s="110"/>
    </row>
    <row r="211" spans="1:96" ht="9.75" customHeight="1" thickBot="1" x14ac:dyDescent="0.25">
      <c r="B211" s="25"/>
      <c r="C211" s="25"/>
      <c r="D211" s="25"/>
      <c r="E211" s="25"/>
      <c r="F211" s="25"/>
      <c r="G211" s="33"/>
      <c r="H211" s="33"/>
      <c r="I211" s="33"/>
      <c r="AA211" s="216"/>
      <c r="AB211" s="110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10"/>
      <c r="AN211" s="110"/>
      <c r="AO211" s="110"/>
      <c r="AP211" s="110"/>
      <c r="AQ211" s="110"/>
      <c r="AR211" s="110"/>
      <c r="AS211" s="110"/>
      <c r="AT211" s="110"/>
      <c r="AU211" s="110"/>
      <c r="AV211" s="110"/>
      <c r="AW211" s="110"/>
      <c r="AX211" s="110"/>
      <c r="AY211" s="110"/>
      <c r="AZ211" s="110"/>
      <c r="BA211" s="110"/>
      <c r="BB211" s="110"/>
      <c r="BC211" s="110"/>
      <c r="BD211" s="110"/>
      <c r="BE211" s="110"/>
      <c r="BF211" s="110"/>
      <c r="BG211" s="110"/>
      <c r="BH211" s="110"/>
      <c r="BI211" s="110"/>
      <c r="BJ211" s="110"/>
      <c r="BK211" s="110"/>
      <c r="BL211" s="110"/>
      <c r="BM211" s="110"/>
      <c r="BN211" s="110"/>
      <c r="BO211" s="110"/>
      <c r="BP211" s="110"/>
      <c r="BQ211" s="110"/>
      <c r="BR211" s="110"/>
      <c r="BS211" s="110"/>
      <c r="BT211" s="110"/>
      <c r="BU211" s="110"/>
      <c r="BV211" s="110"/>
      <c r="BW211" s="110"/>
      <c r="BX211" s="110"/>
      <c r="BY211" s="110"/>
      <c r="BZ211" s="110"/>
      <c r="CA211" s="110"/>
      <c r="CB211" s="110"/>
      <c r="CC211" s="110"/>
      <c r="CD211" s="110"/>
      <c r="CE211" s="110"/>
      <c r="CF211" s="110"/>
      <c r="CG211" s="110"/>
      <c r="CH211" s="110"/>
      <c r="CI211" s="110"/>
      <c r="CJ211" s="110"/>
      <c r="CK211" s="110"/>
      <c r="CL211" s="110"/>
      <c r="CM211" s="110"/>
      <c r="CN211" s="110"/>
      <c r="CO211" s="110"/>
      <c r="CP211" s="110"/>
      <c r="CQ211" s="110"/>
      <c r="CR211" s="110"/>
    </row>
    <row r="212" spans="1:96" ht="9.75" customHeight="1" thickBot="1" x14ac:dyDescent="0.25">
      <c r="A212" s="88" t="s">
        <v>59</v>
      </c>
      <c r="B212" s="236" t="s">
        <v>84</v>
      </c>
      <c r="C212" s="237"/>
      <c r="D212" s="237"/>
      <c r="E212" s="237"/>
      <c r="F212" s="237"/>
      <c r="G212" s="237"/>
      <c r="H212" s="237"/>
      <c r="I212" s="237"/>
      <c r="J212" s="238"/>
      <c r="K212" s="166">
        <f>SUM(K214:K219)</f>
        <v>0</v>
      </c>
      <c r="AA212" s="216"/>
      <c r="AB212" s="110"/>
      <c r="AC212" s="110"/>
      <c r="AD212" s="110"/>
      <c r="AE212" s="110"/>
      <c r="AF212" s="110"/>
      <c r="AG212" s="110"/>
      <c r="AH212" s="110"/>
      <c r="AI212" s="110"/>
      <c r="AJ212" s="110"/>
      <c r="AK212" s="110"/>
      <c r="AL212" s="110"/>
      <c r="AM212" s="110"/>
      <c r="AN212" s="110"/>
      <c r="AO212" s="110"/>
      <c r="AP212" s="110"/>
      <c r="AQ212" s="110"/>
      <c r="AR212" s="110"/>
      <c r="AS212" s="110"/>
      <c r="AT212" s="110"/>
      <c r="AU212" s="110"/>
      <c r="AV212" s="110"/>
      <c r="AW212" s="110"/>
      <c r="AX212" s="110"/>
      <c r="AY212" s="110"/>
      <c r="AZ212" s="110"/>
      <c r="BA212" s="110"/>
      <c r="BB212" s="110"/>
      <c r="BC212" s="110"/>
      <c r="BD212" s="110"/>
      <c r="BE212" s="110"/>
      <c r="BF212" s="110"/>
      <c r="BG212" s="110"/>
      <c r="BH212" s="110"/>
      <c r="BI212" s="110"/>
      <c r="BJ212" s="110"/>
      <c r="BK212" s="110"/>
      <c r="BL212" s="110"/>
      <c r="BM212" s="110"/>
      <c r="BN212" s="110"/>
      <c r="BO212" s="110"/>
      <c r="BP212" s="110"/>
      <c r="BQ212" s="110"/>
      <c r="BR212" s="110"/>
      <c r="BS212" s="110"/>
      <c r="BT212" s="110"/>
      <c r="BU212" s="110"/>
      <c r="BV212" s="110"/>
      <c r="BW212" s="110"/>
      <c r="BX212" s="110"/>
      <c r="BY212" s="110"/>
      <c r="BZ212" s="110"/>
      <c r="CA212" s="110"/>
      <c r="CB212" s="110"/>
      <c r="CC212" s="110"/>
      <c r="CD212" s="110"/>
      <c r="CE212" s="110"/>
      <c r="CF212" s="110"/>
      <c r="CG212" s="110"/>
      <c r="CH212" s="110"/>
      <c r="CI212" s="110"/>
      <c r="CJ212" s="110"/>
      <c r="CK212" s="110"/>
      <c r="CL212" s="110"/>
      <c r="CM212" s="110"/>
      <c r="CN212" s="110"/>
      <c r="CO212" s="110"/>
      <c r="CP212" s="110"/>
      <c r="CQ212" s="110"/>
      <c r="CR212" s="110"/>
    </row>
    <row r="213" spans="1:96" ht="9.75" customHeight="1" x14ac:dyDescent="0.2">
      <c r="B213" s="6" t="s">
        <v>5</v>
      </c>
      <c r="C213" s="7" t="s">
        <v>6</v>
      </c>
      <c r="D213" s="7" t="s">
        <v>80</v>
      </c>
      <c r="E213" s="66" t="s">
        <v>32</v>
      </c>
      <c r="F213" s="7" t="s">
        <v>26</v>
      </c>
      <c r="G213" s="7" t="s">
        <v>10</v>
      </c>
      <c r="H213" s="141"/>
      <c r="I213" s="141"/>
      <c r="J213" s="43" t="s">
        <v>11</v>
      </c>
      <c r="K213" s="44"/>
      <c r="U213" s="126" t="s">
        <v>85</v>
      </c>
      <c r="V213" s="126"/>
      <c r="W213" s="126"/>
      <c r="X213" s="126" t="s">
        <v>85</v>
      </c>
      <c r="AA213" s="216"/>
      <c r="AB213" s="110"/>
      <c r="AC213" s="110"/>
      <c r="AD213" s="110"/>
      <c r="AE213" s="110"/>
      <c r="AF213" s="110"/>
      <c r="AG213" s="110"/>
      <c r="AH213" s="110"/>
      <c r="AI213" s="110"/>
      <c r="AJ213" s="110"/>
      <c r="AK213" s="110"/>
      <c r="AL213" s="110"/>
      <c r="AM213" s="110"/>
      <c r="AN213" s="110"/>
      <c r="AO213" s="110"/>
      <c r="AP213" s="110"/>
      <c r="AQ213" s="110"/>
      <c r="AR213" s="110"/>
      <c r="AS213" s="110"/>
      <c r="AT213" s="110"/>
      <c r="AU213" s="110"/>
      <c r="AV213" s="110"/>
      <c r="AW213" s="110"/>
      <c r="AX213" s="110"/>
      <c r="AY213" s="110"/>
      <c r="AZ213" s="110"/>
      <c r="BA213" s="110"/>
      <c r="BB213" s="110"/>
      <c r="BC213" s="110"/>
      <c r="BD213" s="110"/>
      <c r="BE213" s="110"/>
      <c r="BF213" s="110"/>
      <c r="BG213" s="110"/>
      <c r="BH213" s="110"/>
      <c r="BI213" s="110"/>
      <c r="BJ213" s="110"/>
      <c r="BK213" s="110"/>
      <c r="BL213" s="110"/>
      <c r="BM213" s="110"/>
      <c r="BN213" s="110"/>
      <c r="BO213" s="110"/>
      <c r="BP213" s="110"/>
      <c r="BQ213" s="110"/>
      <c r="BR213" s="110"/>
      <c r="BS213" s="110"/>
      <c r="BT213" s="110"/>
      <c r="BU213" s="110"/>
      <c r="BV213" s="110"/>
      <c r="BW213" s="110"/>
      <c r="BX213" s="110"/>
      <c r="BY213" s="110"/>
      <c r="BZ213" s="110"/>
      <c r="CA213" s="110"/>
      <c r="CB213" s="110"/>
      <c r="CC213" s="110"/>
      <c r="CD213" s="110"/>
      <c r="CE213" s="110"/>
      <c r="CF213" s="110"/>
      <c r="CG213" s="110"/>
      <c r="CH213" s="110"/>
      <c r="CI213" s="110"/>
      <c r="CJ213" s="110"/>
      <c r="CK213" s="110"/>
      <c r="CL213" s="110"/>
      <c r="CM213" s="110"/>
      <c r="CN213" s="110"/>
      <c r="CO213" s="110"/>
      <c r="CP213" s="110"/>
      <c r="CQ213" s="110"/>
      <c r="CR213" s="110"/>
    </row>
    <row r="214" spans="1:96" ht="9.75" customHeight="1" x14ac:dyDescent="0.2">
      <c r="A214" s="94">
        <f t="shared" ref="A214:A219" si="70">(((B214+C214)-0.06)*2)*F214</f>
        <v>0</v>
      </c>
      <c r="B214" s="156"/>
      <c r="C214" s="154"/>
      <c r="D214" s="154"/>
      <c r="E214" s="154"/>
      <c r="F214" s="154"/>
      <c r="G214" s="12">
        <f>((B214+C214)*0.8)</f>
        <v>0</v>
      </c>
      <c r="H214" s="12">
        <f>IF(AND(G214&gt;0.01,G214&lt;1),1,0)</f>
        <v>0</v>
      </c>
      <c r="I214" s="12">
        <f>IF(AND(H214&gt;0.0001,H214&lt;1.0001),1,G214)*F214</f>
        <v>0</v>
      </c>
      <c r="J214" s="37">
        <f>I214</f>
        <v>0</v>
      </c>
      <c r="K214" s="33">
        <f>((B214+C214)*2)*F214</f>
        <v>0</v>
      </c>
      <c r="AA214" s="216"/>
      <c r="AB214" s="110"/>
      <c r="AC214" s="110"/>
      <c r="AD214" s="110"/>
      <c r="AE214" s="110"/>
      <c r="AF214" s="110"/>
      <c r="AG214" s="110"/>
      <c r="AH214" s="110"/>
      <c r="AI214" s="110"/>
      <c r="AJ214" s="110"/>
      <c r="AK214" s="110"/>
      <c r="AL214" s="110"/>
      <c r="AM214" s="110"/>
      <c r="AN214" s="110"/>
      <c r="AO214" s="110"/>
      <c r="AP214" s="110"/>
      <c r="AQ214" s="110"/>
      <c r="AR214" s="110"/>
      <c r="AS214" s="110"/>
      <c r="AT214" s="110"/>
      <c r="AU214" s="110"/>
      <c r="AV214" s="110"/>
      <c r="AW214" s="110"/>
      <c r="AX214" s="110"/>
      <c r="AY214" s="110"/>
      <c r="AZ214" s="110"/>
      <c r="BA214" s="110"/>
      <c r="BB214" s="110"/>
      <c r="BC214" s="110"/>
      <c r="BD214" s="110"/>
      <c r="BE214" s="110"/>
      <c r="BF214" s="110"/>
      <c r="BG214" s="110"/>
      <c r="BH214" s="110"/>
      <c r="BI214" s="110"/>
      <c r="BJ214" s="110"/>
      <c r="BK214" s="110"/>
      <c r="BL214" s="110"/>
      <c r="BM214" s="110"/>
      <c r="BN214" s="110"/>
      <c r="BO214" s="110"/>
      <c r="BP214" s="110"/>
      <c r="BQ214" s="110"/>
      <c r="BR214" s="110"/>
      <c r="BS214" s="110"/>
      <c r="BT214" s="110"/>
      <c r="BU214" s="110"/>
      <c r="BV214" s="110"/>
      <c r="BW214" s="110"/>
      <c r="BX214" s="110"/>
      <c r="BY214" s="110"/>
      <c r="BZ214" s="110"/>
      <c r="CA214" s="110"/>
      <c r="CB214" s="110"/>
      <c r="CC214" s="110"/>
      <c r="CD214" s="110"/>
      <c r="CE214" s="110"/>
      <c r="CF214" s="110"/>
      <c r="CG214" s="110"/>
      <c r="CH214" s="110"/>
      <c r="CI214" s="110"/>
      <c r="CJ214" s="110"/>
      <c r="CK214" s="110"/>
      <c r="CL214" s="110"/>
      <c r="CM214" s="110"/>
      <c r="CN214" s="110"/>
      <c r="CO214" s="110"/>
      <c r="CP214" s="110"/>
      <c r="CQ214" s="110"/>
      <c r="CR214" s="110"/>
    </row>
    <row r="215" spans="1:96" ht="9.75" customHeight="1" x14ac:dyDescent="0.2">
      <c r="A215" s="94">
        <f t="shared" si="70"/>
        <v>0</v>
      </c>
      <c r="B215" s="156"/>
      <c r="C215" s="154"/>
      <c r="D215" s="154"/>
      <c r="E215" s="154"/>
      <c r="F215" s="154"/>
      <c r="G215" s="12">
        <f t="shared" ref="G215:G219" si="71">((B215+C215)*0.8)</f>
        <v>0</v>
      </c>
      <c r="H215" s="12">
        <f t="shared" ref="H215:H219" si="72">IF(AND(G215&gt;0.01,G215&lt;1),1,0)</f>
        <v>0</v>
      </c>
      <c r="I215" s="12">
        <f t="shared" ref="I215:I219" si="73">IF(AND(H215&gt;0.0001,H215&lt;1.0001),1,G215)*F215</f>
        <v>0</v>
      </c>
      <c r="J215" s="37">
        <f t="shared" ref="J215:J219" si="74">I215</f>
        <v>0</v>
      </c>
      <c r="K215" s="33">
        <f t="shared" ref="K215:K219" si="75">((B215+C215)*2)*F215</f>
        <v>0</v>
      </c>
      <c r="AA215" s="216"/>
      <c r="AB215" s="110"/>
      <c r="AC215" s="110"/>
      <c r="AD215" s="110"/>
      <c r="AE215" s="110"/>
      <c r="AF215" s="110"/>
      <c r="AG215" s="110"/>
      <c r="AH215" s="110"/>
      <c r="AI215" s="110"/>
      <c r="AJ215" s="110"/>
      <c r="AK215" s="110"/>
      <c r="AL215" s="110"/>
      <c r="AM215" s="110"/>
      <c r="AN215" s="110"/>
      <c r="AO215" s="110"/>
      <c r="AP215" s="110"/>
      <c r="AQ215" s="110"/>
      <c r="AR215" s="110"/>
      <c r="AS215" s="110"/>
      <c r="AT215" s="110"/>
      <c r="AU215" s="110"/>
      <c r="AV215" s="110"/>
      <c r="AW215" s="110"/>
      <c r="AX215" s="110"/>
      <c r="AY215" s="110"/>
      <c r="AZ215" s="110"/>
      <c r="BA215" s="110"/>
      <c r="BB215" s="110"/>
      <c r="BC215" s="110"/>
      <c r="BD215" s="110"/>
      <c r="BE215" s="110"/>
      <c r="BF215" s="110"/>
      <c r="BG215" s="110"/>
      <c r="BH215" s="110"/>
      <c r="BI215" s="110"/>
      <c r="BJ215" s="110"/>
      <c r="BK215" s="110"/>
      <c r="BL215" s="110"/>
      <c r="BM215" s="110"/>
      <c r="BN215" s="110"/>
      <c r="BO215" s="110"/>
      <c r="BP215" s="110"/>
      <c r="BQ215" s="110"/>
      <c r="BR215" s="110"/>
      <c r="BS215" s="110"/>
      <c r="BT215" s="110"/>
      <c r="BU215" s="110"/>
      <c r="BV215" s="110"/>
      <c r="BW215" s="110"/>
      <c r="BX215" s="110"/>
      <c r="BY215" s="110"/>
      <c r="BZ215" s="110"/>
      <c r="CA215" s="110"/>
      <c r="CB215" s="110"/>
      <c r="CC215" s="110"/>
      <c r="CD215" s="110"/>
      <c r="CE215" s="110"/>
      <c r="CF215" s="110"/>
      <c r="CG215" s="110"/>
      <c r="CH215" s="110"/>
      <c r="CI215" s="110"/>
      <c r="CJ215" s="110"/>
      <c r="CK215" s="110"/>
      <c r="CL215" s="110"/>
      <c r="CM215" s="110"/>
      <c r="CN215" s="110"/>
      <c r="CO215" s="110"/>
      <c r="CP215" s="110"/>
      <c r="CQ215" s="110"/>
      <c r="CR215" s="110"/>
    </row>
    <row r="216" spans="1:96" ht="9.75" customHeight="1" thickBot="1" x14ac:dyDescent="0.25">
      <c r="A216" s="94">
        <f t="shared" si="70"/>
        <v>0</v>
      </c>
      <c r="B216" s="156"/>
      <c r="C216" s="154"/>
      <c r="D216" s="154"/>
      <c r="E216" s="154"/>
      <c r="F216" s="154"/>
      <c r="G216" s="12">
        <f t="shared" si="71"/>
        <v>0</v>
      </c>
      <c r="H216" s="12">
        <f t="shared" si="72"/>
        <v>0</v>
      </c>
      <c r="I216" s="12">
        <f t="shared" si="73"/>
        <v>0</v>
      </c>
      <c r="J216" s="37">
        <f t="shared" si="74"/>
        <v>0</v>
      </c>
      <c r="K216" s="33">
        <f t="shared" si="75"/>
        <v>0</v>
      </c>
      <c r="AA216" s="216"/>
      <c r="AB216" s="110"/>
      <c r="AC216" s="110"/>
      <c r="AD216" s="110"/>
      <c r="AE216" s="110"/>
      <c r="AF216" s="110"/>
      <c r="AG216" s="110"/>
      <c r="AH216" s="110"/>
      <c r="AI216" s="110"/>
      <c r="AJ216" s="110"/>
      <c r="AK216" s="110"/>
      <c r="AL216" s="110"/>
      <c r="AM216" s="110"/>
      <c r="AN216" s="110"/>
      <c r="AO216" s="110"/>
      <c r="AP216" s="110"/>
      <c r="AQ216" s="110"/>
      <c r="AR216" s="110"/>
      <c r="AS216" s="110"/>
      <c r="AT216" s="110"/>
      <c r="AU216" s="110"/>
      <c r="AV216" s="110"/>
      <c r="AW216" s="110"/>
      <c r="AX216" s="110"/>
      <c r="AY216" s="110"/>
      <c r="AZ216" s="110"/>
      <c r="BA216" s="110"/>
      <c r="BB216" s="110"/>
      <c r="BC216" s="110"/>
      <c r="BD216" s="110"/>
      <c r="BE216" s="110"/>
      <c r="BF216" s="110"/>
      <c r="BG216" s="110"/>
      <c r="BH216" s="110"/>
      <c r="BI216" s="110"/>
      <c r="BJ216" s="110"/>
      <c r="BK216" s="110"/>
      <c r="BL216" s="110"/>
      <c r="BM216" s="110"/>
      <c r="BN216" s="110"/>
      <c r="BO216" s="110"/>
      <c r="BP216" s="110"/>
      <c r="BQ216" s="110"/>
      <c r="BR216" s="110"/>
      <c r="BS216" s="110"/>
      <c r="BT216" s="110"/>
      <c r="BU216" s="110"/>
      <c r="BV216" s="110"/>
      <c r="BW216" s="110"/>
      <c r="BX216" s="110"/>
      <c r="BY216" s="110"/>
      <c r="BZ216" s="110"/>
      <c r="CA216" s="110"/>
      <c r="CB216" s="110"/>
      <c r="CC216" s="110"/>
      <c r="CD216" s="110"/>
      <c r="CE216" s="110"/>
      <c r="CF216" s="110"/>
      <c r="CG216" s="110"/>
      <c r="CH216" s="110"/>
      <c r="CI216" s="110"/>
      <c r="CJ216" s="110"/>
      <c r="CK216" s="110"/>
      <c r="CL216" s="110"/>
      <c r="CM216" s="110"/>
      <c r="CN216" s="110"/>
      <c r="CO216" s="110"/>
      <c r="CP216" s="110"/>
      <c r="CQ216" s="110"/>
      <c r="CR216" s="110"/>
    </row>
    <row r="217" spans="1:96" ht="9.75" customHeight="1" thickBot="1" x14ac:dyDescent="0.25">
      <c r="A217" s="94">
        <f t="shared" si="70"/>
        <v>0</v>
      </c>
      <c r="B217" s="156"/>
      <c r="C217" s="154"/>
      <c r="D217" s="154"/>
      <c r="E217" s="154"/>
      <c r="F217" s="154"/>
      <c r="G217" s="12">
        <f t="shared" si="71"/>
        <v>0</v>
      </c>
      <c r="H217" s="12">
        <f t="shared" si="72"/>
        <v>0</v>
      </c>
      <c r="I217" s="12">
        <f t="shared" si="73"/>
        <v>0</v>
      </c>
      <c r="J217" s="37">
        <f t="shared" si="74"/>
        <v>0</v>
      </c>
      <c r="K217" s="33">
        <f t="shared" si="75"/>
        <v>0</v>
      </c>
      <c r="Y217" s="67" t="s">
        <v>8</v>
      </c>
      <c r="Z217" s="68" t="s">
        <v>11</v>
      </c>
      <c r="AA217" s="216"/>
      <c r="AB217" s="110"/>
      <c r="AC217" s="110"/>
      <c r="AD217" s="110"/>
      <c r="AE217" s="110"/>
      <c r="AF217" s="110"/>
      <c r="AG217" s="110"/>
      <c r="AH217" s="110"/>
      <c r="AI217" s="110"/>
      <c r="AJ217" s="110"/>
      <c r="AK217" s="110"/>
      <c r="AL217" s="110"/>
      <c r="AM217" s="110"/>
      <c r="AN217" s="110"/>
      <c r="AO217" s="110"/>
      <c r="AP217" s="110"/>
      <c r="AQ217" s="110"/>
      <c r="AR217" s="110"/>
      <c r="AS217" s="110"/>
      <c r="AT217" s="110"/>
      <c r="AU217" s="110"/>
      <c r="AV217" s="110"/>
      <c r="AW217" s="110"/>
      <c r="AX217" s="110"/>
      <c r="AY217" s="110"/>
      <c r="AZ217" s="110"/>
      <c r="BA217" s="110"/>
      <c r="BB217" s="110"/>
      <c r="BC217" s="110"/>
      <c r="BD217" s="110"/>
      <c r="BE217" s="110"/>
      <c r="BF217" s="110"/>
      <c r="BG217" s="110"/>
      <c r="BH217" s="110"/>
      <c r="BI217" s="110"/>
      <c r="BJ217" s="110"/>
      <c r="BK217" s="110"/>
      <c r="BL217" s="110"/>
      <c r="BM217" s="110"/>
      <c r="BN217" s="110"/>
      <c r="BO217" s="110"/>
      <c r="BP217" s="110"/>
      <c r="BQ217" s="110"/>
      <c r="BR217" s="110"/>
      <c r="BS217" s="110"/>
      <c r="BT217" s="110"/>
      <c r="BU217" s="110"/>
      <c r="BV217" s="110"/>
      <c r="BW217" s="110"/>
      <c r="BX217" s="110"/>
      <c r="BY217" s="110"/>
      <c r="BZ217" s="110"/>
      <c r="CA217" s="110"/>
      <c r="CB217" s="110"/>
      <c r="CC217" s="110"/>
      <c r="CD217" s="110"/>
      <c r="CE217" s="110"/>
      <c r="CF217" s="110"/>
      <c r="CG217" s="110"/>
      <c r="CH217" s="110"/>
      <c r="CI217" s="110"/>
      <c r="CJ217" s="110"/>
      <c r="CK217" s="110"/>
      <c r="CL217" s="110"/>
      <c r="CM217" s="110"/>
      <c r="CN217" s="110"/>
      <c r="CO217" s="110"/>
      <c r="CP217" s="110"/>
      <c r="CQ217" s="110"/>
      <c r="CR217" s="110"/>
    </row>
    <row r="218" spans="1:96" ht="9.75" customHeight="1" thickBot="1" x14ac:dyDescent="0.25">
      <c r="A218" s="94">
        <f t="shared" si="70"/>
        <v>0</v>
      </c>
      <c r="B218" s="15"/>
      <c r="C218" s="16"/>
      <c r="D218" s="16"/>
      <c r="E218" s="16"/>
      <c r="F218" s="16"/>
      <c r="G218" s="12">
        <f t="shared" si="71"/>
        <v>0</v>
      </c>
      <c r="H218" s="12">
        <f t="shared" si="72"/>
        <v>0</v>
      </c>
      <c r="I218" s="12">
        <f t="shared" si="73"/>
        <v>0</v>
      </c>
      <c r="J218" s="37">
        <f t="shared" si="74"/>
        <v>0</v>
      </c>
      <c r="K218" s="33">
        <f t="shared" si="75"/>
        <v>0</v>
      </c>
      <c r="T218" s="239" t="s">
        <v>15</v>
      </c>
      <c r="U218" s="240"/>
      <c r="V218" s="241"/>
      <c r="W218" s="241"/>
      <c r="X218" s="241"/>
      <c r="Y218" s="45">
        <f>SUM(F214:F219)</f>
        <v>0</v>
      </c>
      <c r="Z218" s="46">
        <f>SUM(J214:J219)</f>
        <v>0</v>
      </c>
      <c r="AA218" s="216"/>
      <c r="AB218" s="110"/>
      <c r="AC218" s="110"/>
      <c r="AD218" s="110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0"/>
      <c r="AP218" s="110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0"/>
      <c r="BB218" s="110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0"/>
      <c r="BN218" s="110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0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10"/>
      <c r="CM218" s="110"/>
      <c r="CN218" s="110"/>
      <c r="CO218" s="110"/>
      <c r="CP218" s="110"/>
      <c r="CQ218" s="110"/>
      <c r="CR218" s="110"/>
    </row>
    <row r="219" spans="1:96" ht="9.75" customHeight="1" thickBot="1" x14ac:dyDescent="0.25">
      <c r="A219" s="94">
        <f t="shared" si="70"/>
        <v>0</v>
      </c>
      <c r="B219" s="31"/>
      <c r="C219" s="32"/>
      <c r="D219" s="32"/>
      <c r="E219" s="32"/>
      <c r="F219" s="32"/>
      <c r="G219" s="12">
        <f t="shared" si="71"/>
        <v>0</v>
      </c>
      <c r="H219" s="12">
        <f t="shared" si="72"/>
        <v>0</v>
      </c>
      <c r="I219" s="12">
        <f t="shared" si="73"/>
        <v>0</v>
      </c>
      <c r="J219" s="149">
        <f t="shared" si="74"/>
        <v>0</v>
      </c>
      <c r="K219" s="33">
        <f t="shared" si="75"/>
        <v>0</v>
      </c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110"/>
      <c r="AB219" s="110"/>
      <c r="AC219" s="110"/>
      <c r="AD219" s="110"/>
      <c r="AE219" s="110"/>
      <c r="AF219" s="110"/>
      <c r="AG219" s="110"/>
      <c r="AH219" s="110"/>
      <c r="AI219" s="110"/>
      <c r="AJ219" s="110"/>
      <c r="AK219" s="110"/>
      <c r="AL219" s="110"/>
      <c r="AM219" s="110"/>
      <c r="AN219" s="110"/>
      <c r="AO219" s="110"/>
      <c r="AP219" s="110"/>
      <c r="AQ219" s="110"/>
      <c r="AR219" s="110"/>
      <c r="AS219" s="110"/>
      <c r="AT219" s="110"/>
      <c r="AU219" s="110"/>
      <c r="AV219" s="110"/>
      <c r="AW219" s="110"/>
      <c r="AX219" s="110"/>
      <c r="AY219" s="110"/>
      <c r="AZ219" s="110"/>
      <c r="BA219" s="110"/>
      <c r="BB219" s="110"/>
      <c r="BC219" s="110"/>
      <c r="BD219" s="110"/>
      <c r="BE219" s="110"/>
      <c r="BF219" s="110"/>
      <c r="BG219" s="110"/>
      <c r="BH219" s="110"/>
      <c r="BI219" s="110"/>
      <c r="BJ219" s="110"/>
      <c r="BK219" s="110"/>
      <c r="BL219" s="110"/>
      <c r="BM219" s="110"/>
      <c r="BN219" s="110"/>
      <c r="BO219" s="110"/>
      <c r="BP219" s="110"/>
      <c r="BQ219" s="110"/>
      <c r="BR219" s="110"/>
      <c r="BS219" s="110"/>
      <c r="BT219" s="110"/>
      <c r="BU219" s="110"/>
      <c r="BV219" s="110"/>
      <c r="BW219" s="110"/>
      <c r="BX219" s="110"/>
      <c r="BY219" s="110"/>
      <c r="BZ219" s="110"/>
      <c r="CA219" s="110"/>
      <c r="CB219" s="110"/>
      <c r="CC219" s="110"/>
      <c r="CD219" s="110"/>
      <c r="CE219" s="110"/>
      <c r="CF219" s="110"/>
      <c r="CG219" s="110"/>
      <c r="CH219" s="110"/>
      <c r="CI219" s="110"/>
      <c r="CJ219" s="110"/>
      <c r="CK219" s="110"/>
      <c r="CL219" s="110"/>
      <c r="CM219" s="110"/>
      <c r="CN219" s="110"/>
      <c r="CO219" s="110"/>
      <c r="CP219" s="110"/>
      <c r="CQ219" s="110"/>
      <c r="CR219" s="110"/>
    </row>
    <row r="220" spans="1:96" ht="12" customHeight="1" thickBot="1" x14ac:dyDescent="0.25">
      <c r="B220" s="25"/>
      <c r="C220" s="25"/>
      <c r="D220" s="25"/>
      <c r="E220" s="25"/>
      <c r="F220" s="25"/>
      <c r="G220" s="33"/>
      <c r="H220" s="33"/>
      <c r="I220" s="33"/>
      <c r="AA220" s="110"/>
      <c r="AB220" s="110"/>
      <c r="AC220" s="110"/>
      <c r="AD220" s="110"/>
      <c r="AE220" s="110"/>
      <c r="AF220" s="110"/>
      <c r="AG220" s="110"/>
      <c r="AH220" s="110"/>
      <c r="AI220" s="110"/>
      <c r="AJ220" s="110"/>
      <c r="AK220" s="110"/>
      <c r="AL220" s="110"/>
      <c r="AM220" s="110"/>
      <c r="AN220" s="110"/>
      <c r="AO220" s="110"/>
      <c r="AP220" s="110"/>
      <c r="AQ220" s="110"/>
      <c r="AR220" s="110"/>
      <c r="AS220" s="110"/>
      <c r="AT220" s="110"/>
      <c r="AU220" s="110"/>
      <c r="AV220" s="110"/>
      <c r="AW220" s="110"/>
      <c r="AX220" s="110"/>
      <c r="AY220" s="110"/>
      <c r="AZ220" s="110"/>
      <c r="BA220" s="110"/>
      <c r="BB220" s="110"/>
      <c r="BC220" s="110"/>
      <c r="BD220" s="110"/>
      <c r="BE220" s="110"/>
      <c r="BF220" s="110"/>
      <c r="BG220" s="110"/>
      <c r="BH220" s="110"/>
      <c r="BI220" s="110"/>
      <c r="BJ220" s="110"/>
      <c r="BK220" s="110"/>
      <c r="BL220" s="110"/>
      <c r="BM220" s="110"/>
      <c r="BN220" s="110"/>
      <c r="BO220" s="110"/>
      <c r="BP220" s="110"/>
      <c r="BQ220" s="110"/>
      <c r="BR220" s="110"/>
      <c r="BS220" s="110"/>
      <c r="BT220" s="110"/>
      <c r="BU220" s="110"/>
      <c r="BV220" s="110"/>
      <c r="BW220" s="110"/>
      <c r="BX220" s="110"/>
      <c r="BY220" s="110"/>
      <c r="BZ220" s="110"/>
      <c r="CA220" s="110"/>
      <c r="CB220" s="110"/>
      <c r="CC220" s="110"/>
      <c r="CD220" s="110"/>
      <c r="CE220" s="110"/>
      <c r="CF220" s="110"/>
      <c r="CG220" s="110"/>
      <c r="CH220" s="110"/>
      <c r="CI220" s="110"/>
      <c r="CJ220" s="110"/>
      <c r="CK220" s="110"/>
      <c r="CL220" s="110"/>
      <c r="CM220" s="110"/>
      <c r="CN220" s="110"/>
      <c r="CO220" s="110"/>
      <c r="CP220" s="110"/>
      <c r="CQ220" s="110"/>
      <c r="CR220" s="110"/>
    </row>
    <row r="221" spans="1:96" ht="13.5" customHeight="1" thickBot="1" x14ac:dyDescent="0.25">
      <c r="A221" s="34" t="s">
        <v>1</v>
      </c>
      <c r="B221" s="222">
        <f>B156</f>
        <v>0</v>
      </c>
      <c r="C221" s="245"/>
      <c r="D221" s="245"/>
      <c r="E221" s="245"/>
      <c r="F221" s="245"/>
      <c r="G221" s="246"/>
      <c r="H221" s="139"/>
      <c r="I221" s="139"/>
      <c r="J221" s="34" t="s">
        <v>2</v>
      </c>
      <c r="K221" s="147"/>
      <c r="L221" s="222">
        <f>L156</f>
        <v>0</v>
      </c>
      <c r="M221" s="245"/>
      <c r="N221" s="245"/>
      <c r="O221" s="245"/>
      <c r="P221" s="245"/>
      <c r="Q221" s="245"/>
      <c r="R221" s="245"/>
      <c r="S221" s="246"/>
      <c r="T221" s="34" t="s">
        <v>3</v>
      </c>
      <c r="U221" s="34" t="s">
        <v>3</v>
      </c>
      <c r="V221" s="147"/>
      <c r="W221" s="147"/>
      <c r="X221" s="255">
        <f>X156</f>
        <v>0</v>
      </c>
      <c r="Y221" s="256"/>
      <c r="Z221" s="256"/>
      <c r="AA221" s="110"/>
      <c r="AB221" s="110"/>
      <c r="AC221" s="110"/>
      <c r="AD221" s="110"/>
      <c r="AE221" s="110"/>
      <c r="AF221" s="110"/>
      <c r="AG221" s="110"/>
      <c r="AH221" s="110"/>
      <c r="AI221" s="110"/>
      <c r="AJ221" s="110"/>
      <c r="AK221" s="110"/>
      <c r="AL221" s="110"/>
      <c r="AM221" s="110"/>
      <c r="AN221" s="110"/>
      <c r="AO221" s="110"/>
      <c r="AP221" s="110"/>
      <c r="AQ221" s="110"/>
      <c r="AR221" s="110"/>
      <c r="AS221" s="110"/>
      <c r="AT221" s="110"/>
      <c r="AU221" s="110"/>
      <c r="AV221" s="110"/>
      <c r="AW221" s="110"/>
      <c r="AX221" s="110"/>
      <c r="AY221" s="110"/>
      <c r="AZ221" s="110"/>
      <c r="BA221" s="110"/>
      <c r="BB221" s="110"/>
      <c r="BC221" s="110"/>
      <c r="BD221" s="110"/>
      <c r="BE221" s="110"/>
      <c r="BF221" s="110"/>
      <c r="BG221" s="110"/>
      <c r="BH221" s="110"/>
      <c r="BI221" s="110"/>
      <c r="BJ221" s="110"/>
      <c r="BK221" s="110"/>
      <c r="BL221" s="110"/>
      <c r="BM221" s="110"/>
      <c r="BN221" s="110"/>
      <c r="BO221" s="110"/>
      <c r="BP221" s="110"/>
      <c r="BQ221" s="110"/>
      <c r="BR221" s="110"/>
      <c r="BS221" s="110"/>
      <c r="BT221" s="110"/>
      <c r="BU221" s="110"/>
      <c r="BV221" s="110"/>
      <c r="BW221" s="110"/>
      <c r="BX221" s="110"/>
      <c r="BY221" s="110"/>
      <c r="BZ221" s="110"/>
      <c r="CA221" s="110"/>
      <c r="CB221" s="110"/>
      <c r="CC221" s="110"/>
      <c r="CD221" s="110"/>
      <c r="CE221" s="110"/>
      <c r="CF221" s="110"/>
      <c r="CG221" s="110"/>
      <c r="CH221" s="110"/>
      <c r="CI221" s="110"/>
      <c r="CJ221" s="110"/>
      <c r="CK221" s="110"/>
      <c r="CL221" s="110"/>
      <c r="CM221" s="110"/>
      <c r="CN221" s="110"/>
      <c r="CO221" s="110"/>
      <c r="CP221" s="110"/>
      <c r="CQ221" s="110"/>
      <c r="CR221" s="110"/>
    </row>
    <row r="222" spans="1:96" ht="12.75" customHeight="1" x14ac:dyDescent="0.2">
      <c r="A222" s="307" t="s">
        <v>0</v>
      </c>
      <c r="B222" s="308"/>
      <c r="C222" s="308"/>
      <c r="D222" s="308"/>
      <c r="E222" s="308"/>
      <c r="F222" s="308"/>
      <c r="G222" s="308"/>
      <c r="H222" s="308"/>
      <c r="I222" s="308"/>
      <c r="J222" s="308"/>
      <c r="K222" s="308"/>
      <c r="L222" s="308"/>
      <c r="M222" s="308"/>
      <c r="N222" s="308"/>
      <c r="O222" s="308"/>
      <c r="P222" s="308"/>
      <c r="Q222" s="308"/>
      <c r="R222" s="308"/>
      <c r="S222" s="308"/>
      <c r="T222" s="308"/>
      <c r="U222" s="308"/>
      <c r="V222" s="308"/>
      <c r="W222" s="308"/>
      <c r="X222" s="308"/>
      <c r="Y222" s="308"/>
      <c r="Z222" s="102"/>
      <c r="AA222" s="122"/>
      <c r="AB222" s="110"/>
      <c r="AC222" s="110"/>
      <c r="AD222" s="110"/>
      <c r="AE222" s="110"/>
      <c r="AF222" s="110"/>
      <c r="AG222" s="110"/>
      <c r="AH222" s="110"/>
      <c r="AI222" s="110"/>
      <c r="AJ222" s="110"/>
      <c r="AK222" s="110"/>
      <c r="AL222" s="110"/>
      <c r="AM222" s="110"/>
      <c r="AN222" s="110"/>
      <c r="AO222" s="110"/>
      <c r="AP222" s="110"/>
      <c r="AQ222" s="110"/>
      <c r="AR222" s="110"/>
      <c r="AS222" s="110"/>
      <c r="AT222" s="110"/>
      <c r="AU222" s="110"/>
      <c r="AV222" s="110"/>
      <c r="AW222" s="110"/>
      <c r="AX222" s="110"/>
      <c r="AY222" s="110"/>
      <c r="AZ222" s="110"/>
      <c r="BA222" s="110"/>
      <c r="BB222" s="110"/>
      <c r="BC222" s="110"/>
      <c r="BD222" s="110"/>
      <c r="BE222" s="110"/>
      <c r="BF222" s="110"/>
      <c r="BG222" s="110"/>
      <c r="BH222" s="110"/>
      <c r="BI222" s="110"/>
      <c r="BJ222" s="110"/>
      <c r="BK222" s="110"/>
      <c r="BL222" s="110"/>
      <c r="BM222" s="110"/>
      <c r="BN222" s="110"/>
      <c r="BO222" s="110"/>
      <c r="BP222" s="110"/>
      <c r="BQ222" s="110"/>
      <c r="BR222" s="110"/>
      <c r="BS222" s="110"/>
      <c r="BT222" s="110"/>
      <c r="BU222" s="110"/>
      <c r="BV222" s="110"/>
      <c r="BW222" s="110"/>
      <c r="BX222" s="110"/>
      <c r="BY222" s="110"/>
      <c r="BZ222" s="110"/>
      <c r="CA222" s="110"/>
      <c r="CB222" s="110"/>
      <c r="CC222" s="110"/>
      <c r="CD222" s="110"/>
      <c r="CE222" s="110"/>
      <c r="CF222" s="110"/>
      <c r="CG222" s="110"/>
      <c r="CH222" s="110"/>
      <c r="CI222" s="110"/>
      <c r="CJ222" s="110"/>
      <c r="CK222" s="110"/>
      <c r="CL222" s="110"/>
      <c r="CM222" s="110"/>
      <c r="CN222" s="110"/>
      <c r="CO222" s="110"/>
      <c r="CP222" s="110"/>
      <c r="CQ222" s="110"/>
      <c r="CR222" s="110"/>
    </row>
    <row r="223" spans="1:96" ht="12.75" customHeight="1" thickBot="1" x14ac:dyDescent="0.25">
      <c r="A223" s="309"/>
      <c r="B223" s="310"/>
      <c r="C223" s="310"/>
      <c r="D223" s="310"/>
      <c r="E223" s="310"/>
      <c r="F223" s="310"/>
      <c r="G223" s="310"/>
      <c r="H223" s="310"/>
      <c r="I223" s="310"/>
      <c r="J223" s="310"/>
      <c r="K223" s="310"/>
      <c r="L223" s="310"/>
      <c r="M223" s="310"/>
      <c r="N223" s="310"/>
      <c r="O223" s="310"/>
      <c r="P223" s="310"/>
      <c r="Q223" s="310"/>
      <c r="R223" s="310"/>
      <c r="S223" s="310"/>
      <c r="T223" s="310"/>
      <c r="U223" s="310"/>
      <c r="V223" s="310"/>
      <c r="W223" s="310"/>
      <c r="X223" s="310"/>
      <c r="Y223" s="310"/>
      <c r="Z223" s="103"/>
      <c r="AA223" s="122"/>
      <c r="AB223" s="110"/>
      <c r="AC223" s="110"/>
      <c r="AD223" s="110"/>
      <c r="AE223" s="110"/>
      <c r="AF223" s="110"/>
      <c r="AG223" s="110"/>
      <c r="AH223" s="110"/>
      <c r="AI223" s="110"/>
      <c r="AJ223" s="110"/>
      <c r="AK223" s="110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0"/>
      <c r="BR223" s="110"/>
      <c r="BS223" s="110"/>
      <c r="BT223" s="110"/>
      <c r="BU223" s="110"/>
      <c r="BV223" s="110"/>
      <c r="BW223" s="110"/>
      <c r="BX223" s="110"/>
      <c r="BY223" s="110"/>
      <c r="BZ223" s="110"/>
      <c r="CA223" s="110"/>
      <c r="CB223" s="110"/>
      <c r="CC223" s="110"/>
      <c r="CD223" s="110"/>
      <c r="CE223" s="110"/>
      <c r="CF223" s="110"/>
      <c r="CG223" s="110"/>
      <c r="CH223" s="110"/>
      <c r="CI223" s="110"/>
      <c r="CJ223" s="110"/>
      <c r="CK223" s="110"/>
      <c r="CL223" s="110"/>
      <c r="CM223" s="110"/>
      <c r="CN223" s="110"/>
      <c r="CO223" s="110"/>
      <c r="CP223" s="110"/>
      <c r="CQ223" s="110"/>
      <c r="CR223" s="110"/>
    </row>
    <row r="224" spans="1:96" ht="9.75" customHeight="1" x14ac:dyDescent="0.2">
      <c r="Z224" s="2"/>
      <c r="AA224" s="123"/>
      <c r="AB224" s="110"/>
      <c r="AC224" s="110"/>
      <c r="AD224" s="110"/>
      <c r="AE224" s="110"/>
      <c r="AF224" s="110"/>
      <c r="AG224" s="110"/>
      <c r="AH224" s="110"/>
      <c r="AI224" s="110"/>
      <c r="AJ224" s="110"/>
      <c r="AK224" s="110"/>
      <c r="AL224" s="110"/>
      <c r="AM224" s="110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0"/>
      <c r="BR224" s="110"/>
      <c r="BS224" s="110"/>
      <c r="BT224" s="110"/>
      <c r="BU224" s="110"/>
      <c r="BV224" s="110"/>
      <c r="BW224" s="110"/>
      <c r="BX224" s="110"/>
      <c r="BY224" s="110"/>
      <c r="BZ224" s="110"/>
      <c r="CA224" s="110"/>
      <c r="CB224" s="110"/>
      <c r="CC224" s="110"/>
      <c r="CD224" s="110"/>
      <c r="CE224" s="110"/>
      <c r="CF224" s="110"/>
      <c r="CG224" s="110"/>
      <c r="CH224" s="110"/>
      <c r="CI224" s="110"/>
      <c r="CJ224" s="110"/>
      <c r="CK224" s="110"/>
      <c r="CL224" s="110"/>
      <c r="CM224" s="110"/>
      <c r="CN224" s="110"/>
      <c r="CO224" s="110"/>
      <c r="CP224" s="110"/>
      <c r="CQ224" s="110"/>
      <c r="CR224" s="110"/>
    </row>
    <row r="225" spans="2:96" ht="12" customHeight="1" x14ac:dyDescent="0.2">
      <c r="B225" s="25"/>
      <c r="J225" s="44"/>
      <c r="K225" s="44"/>
      <c r="L225" s="44"/>
      <c r="M225" s="44"/>
      <c r="N225" s="44"/>
      <c r="O225" s="44"/>
      <c r="P225" s="44"/>
      <c r="AA225" s="110"/>
      <c r="AB225" s="110"/>
      <c r="AC225" s="110"/>
      <c r="AD225" s="110"/>
      <c r="AE225" s="110"/>
      <c r="AF225" s="110"/>
      <c r="AG225" s="110"/>
      <c r="AH225" s="110"/>
      <c r="AI225" s="110"/>
      <c r="AJ225" s="110"/>
      <c r="AK225" s="110"/>
      <c r="AL225" s="110"/>
      <c r="AM225" s="110"/>
      <c r="AN225" s="110"/>
      <c r="AO225" s="110"/>
      <c r="AP225" s="110"/>
      <c r="AQ225" s="110"/>
      <c r="AR225" s="110"/>
      <c r="AS225" s="110"/>
      <c r="AT225" s="110"/>
      <c r="AU225" s="110"/>
      <c r="AV225" s="110"/>
      <c r="AW225" s="110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  <c r="BI225" s="110"/>
      <c r="BJ225" s="110"/>
      <c r="BK225" s="110"/>
      <c r="BL225" s="110"/>
      <c r="BM225" s="110"/>
      <c r="BN225" s="110"/>
      <c r="BO225" s="110"/>
      <c r="BP225" s="110"/>
      <c r="BQ225" s="110"/>
      <c r="BR225" s="110"/>
      <c r="BS225" s="110"/>
      <c r="BT225" s="110"/>
      <c r="BU225" s="110"/>
      <c r="BV225" s="110"/>
      <c r="BW225" s="110"/>
      <c r="BX225" s="110"/>
      <c r="BY225" s="110"/>
      <c r="BZ225" s="110"/>
      <c r="CA225" s="110"/>
      <c r="CB225" s="110"/>
      <c r="CC225" s="110"/>
      <c r="CD225" s="110"/>
      <c r="CE225" s="110"/>
      <c r="CF225" s="110"/>
      <c r="CG225" s="110"/>
      <c r="CH225" s="110"/>
      <c r="CI225" s="110"/>
      <c r="CJ225" s="110"/>
      <c r="CK225" s="110"/>
      <c r="CL225" s="110"/>
      <c r="CM225" s="110"/>
      <c r="CN225" s="110"/>
      <c r="CO225" s="110"/>
      <c r="CP225" s="110"/>
      <c r="CQ225" s="110"/>
      <c r="CR225" s="110"/>
    </row>
    <row r="226" spans="2:96" ht="12" customHeight="1" x14ac:dyDescent="0.2">
      <c r="B226" s="25"/>
      <c r="J226" s="44"/>
      <c r="K226" s="44"/>
      <c r="L226" s="44"/>
      <c r="M226" s="44"/>
      <c r="N226" s="44"/>
      <c r="O226" s="44"/>
      <c r="P226" s="44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10"/>
      <c r="AK226" s="110"/>
      <c r="AL226" s="110"/>
      <c r="AM226" s="110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10"/>
      <c r="AY226" s="110"/>
      <c r="AZ226" s="110"/>
      <c r="BA226" s="110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10"/>
      <c r="BM226" s="110"/>
      <c r="BN226" s="110"/>
      <c r="BO226" s="110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10"/>
      <c r="CA226" s="110"/>
      <c r="CB226" s="110"/>
      <c r="CC226" s="110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10"/>
      <c r="CO226" s="110"/>
      <c r="CP226" s="110"/>
      <c r="CQ226" s="110"/>
      <c r="CR226" s="110"/>
    </row>
    <row r="227" spans="2:96" ht="12" customHeight="1" thickBot="1" x14ac:dyDescent="0.25">
      <c r="B227" s="25"/>
      <c r="J227" s="44"/>
      <c r="K227" s="44"/>
      <c r="L227" s="44"/>
      <c r="AA227" s="110"/>
      <c r="AB227" s="110"/>
      <c r="AC227" s="110"/>
      <c r="AD227" s="110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0"/>
      <c r="AP227" s="110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0"/>
      <c r="BB227" s="110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0"/>
      <c r="BN227" s="110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0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10"/>
      <c r="CM227" s="110"/>
      <c r="CN227" s="110"/>
      <c r="CO227" s="110"/>
      <c r="CP227" s="110"/>
      <c r="CQ227" s="110"/>
      <c r="CR227" s="110"/>
    </row>
    <row r="228" spans="2:96" ht="12" customHeight="1" thickBot="1" x14ac:dyDescent="0.25">
      <c r="B228" s="253" t="s">
        <v>34</v>
      </c>
      <c r="C228" s="253"/>
      <c r="D228" s="254"/>
      <c r="E228" s="69" t="s">
        <v>8</v>
      </c>
      <c r="F228" s="70" t="s">
        <v>11</v>
      </c>
      <c r="G228" s="44"/>
      <c r="H228" s="44"/>
      <c r="I228" s="44"/>
      <c r="J228" s="44"/>
      <c r="K228" s="44"/>
      <c r="L228" s="44"/>
      <c r="Q228" s="253" t="s">
        <v>35</v>
      </c>
      <c r="R228" s="253"/>
      <c r="S228" s="253"/>
      <c r="T228" s="254"/>
      <c r="U228" s="69" t="s">
        <v>8</v>
      </c>
      <c r="V228" s="69"/>
      <c r="W228" s="69"/>
      <c r="X228" s="69" t="s">
        <v>8</v>
      </c>
      <c r="Y228" s="70" t="s">
        <v>11</v>
      </c>
      <c r="AA228" s="110"/>
      <c r="AB228" s="110"/>
      <c r="AC228" s="110"/>
      <c r="AD228" s="110"/>
      <c r="AE228" s="110"/>
      <c r="AF228" s="110"/>
      <c r="AG228" s="110"/>
      <c r="AH228" s="110"/>
      <c r="AI228" s="110"/>
      <c r="AJ228" s="110"/>
      <c r="AK228" s="110"/>
      <c r="AL228" s="110"/>
      <c r="AM228" s="110"/>
      <c r="AN228" s="110"/>
      <c r="AO228" s="110"/>
      <c r="AP228" s="110"/>
      <c r="AQ228" s="110"/>
      <c r="AR228" s="110"/>
      <c r="AS228" s="110"/>
      <c r="AT228" s="110"/>
      <c r="AU228" s="110"/>
      <c r="AV228" s="110"/>
      <c r="AW228" s="110"/>
      <c r="AX228" s="110"/>
      <c r="AY228" s="110"/>
      <c r="AZ228" s="110"/>
      <c r="BA228" s="110"/>
      <c r="BB228" s="110"/>
      <c r="BC228" s="110"/>
      <c r="BD228" s="110"/>
      <c r="BE228" s="110"/>
      <c r="BF228" s="110"/>
      <c r="BG228" s="110"/>
      <c r="BH228" s="110"/>
      <c r="BI228" s="110"/>
      <c r="BJ228" s="110"/>
      <c r="BK228" s="110"/>
      <c r="BL228" s="110"/>
      <c r="BM228" s="110"/>
      <c r="BN228" s="110"/>
      <c r="BO228" s="110"/>
      <c r="BP228" s="110"/>
      <c r="BQ228" s="110"/>
      <c r="BR228" s="110"/>
      <c r="BS228" s="110"/>
      <c r="BT228" s="110"/>
      <c r="BU228" s="110"/>
      <c r="BV228" s="110"/>
      <c r="BW228" s="110"/>
      <c r="BX228" s="110"/>
      <c r="BY228" s="110"/>
      <c r="BZ228" s="110"/>
      <c r="CA228" s="110"/>
      <c r="CB228" s="110"/>
      <c r="CC228" s="110"/>
      <c r="CD228" s="110"/>
      <c r="CE228" s="110"/>
      <c r="CF228" s="110"/>
      <c r="CG228" s="110"/>
      <c r="CH228" s="110"/>
      <c r="CI228" s="110"/>
      <c r="CJ228" s="110"/>
      <c r="CK228" s="110"/>
      <c r="CL228" s="110"/>
      <c r="CM228" s="110"/>
      <c r="CN228" s="110"/>
      <c r="CO228" s="110"/>
      <c r="CP228" s="110"/>
      <c r="CQ228" s="110"/>
      <c r="CR228" s="110"/>
    </row>
    <row r="229" spans="2:96" ht="12" customHeight="1" thickBot="1" x14ac:dyDescent="0.25">
      <c r="B229" s="262" t="s">
        <v>15</v>
      </c>
      <c r="C229" s="263"/>
      <c r="D229" s="264"/>
      <c r="E229" s="45">
        <f>conducto!T27</f>
        <v>0</v>
      </c>
      <c r="F229" s="71">
        <f>conducto!U27</f>
        <v>0</v>
      </c>
      <c r="G229" s="25"/>
      <c r="H229" s="25"/>
      <c r="I229" s="25"/>
      <c r="J229" s="33"/>
      <c r="K229" s="33"/>
      <c r="L229" s="44"/>
      <c r="Q229" s="262" t="s">
        <v>15</v>
      </c>
      <c r="R229" s="263"/>
      <c r="S229" s="263"/>
      <c r="T229" s="264"/>
      <c r="U229" s="45">
        <f>S121</f>
        <v>0</v>
      </c>
      <c r="V229" s="45"/>
      <c r="W229" s="45"/>
      <c r="X229" s="45">
        <f>S121*1</f>
        <v>0</v>
      </c>
      <c r="Y229" s="71">
        <f>T121*1</f>
        <v>0</v>
      </c>
      <c r="AA229" s="110"/>
      <c r="AB229" s="110"/>
      <c r="AC229" s="110"/>
      <c r="AD229" s="110"/>
      <c r="AE229" s="110"/>
      <c r="AF229" s="110"/>
      <c r="AG229" s="110"/>
      <c r="AH229" s="110"/>
      <c r="AI229" s="110"/>
      <c r="AJ229" s="110"/>
      <c r="AK229" s="110"/>
      <c r="AL229" s="110"/>
      <c r="AM229" s="110"/>
      <c r="AN229" s="110"/>
      <c r="AO229" s="110"/>
      <c r="AP229" s="110"/>
      <c r="AQ229" s="110"/>
      <c r="AR229" s="110"/>
      <c r="AS229" s="110"/>
      <c r="AT229" s="110"/>
      <c r="AU229" s="110"/>
      <c r="AV229" s="110"/>
      <c r="AW229" s="110"/>
      <c r="AX229" s="110"/>
      <c r="AY229" s="110"/>
      <c r="AZ229" s="110"/>
      <c r="BA229" s="110"/>
      <c r="BB229" s="110"/>
      <c r="BC229" s="110"/>
      <c r="BD229" s="110"/>
      <c r="BE229" s="110"/>
      <c r="BF229" s="110"/>
      <c r="BG229" s="110"/>
      <c r="BH229" s="110"/>
      <c r="BI229" s="110"/>
      <c r="BJ229" s="110"/>
      <c r="BK229" s="110"/>
      <c r="BL229" s="110"/>
      <c r="BM229" s="110"/>
      <c r="BN229" s="110"/>
      <c r="BO229" s="110"/>
      <c r="BP229" s="110"/>
      <c r="BQ229" s="110"/>
      <c r="BR229" s="110"/>
      <c r="BS229" s="110"/>
      <c r="BT229" s="110"/>
      <c r="BU229" s="110"/>
      <c r="BV229" s="110"/>
      <c r="BW229" s="110"/>
      <c r="BX229" s="110"/>
      <c r="BY229" s="110"/>
      <c r="BZ229" s="110"/>
      <c r="CA229" s="110"/>
      <c r="CB229" s="110"/>
      <c r="CC229" s="110"/>
      <c r="CD229" s="110"/>
      <c r="CE229" s="110"/>
      <c r="CF229" s="110"/>
      <c r="CG229" s="110"/>
      <c r="CH229" s="110"/>
      <c r="CI229" s="110"/>
      <c r="CJ229" s="110"/>
      <c r="CK229" s="110"/>
      <c r="CL229" s="110"/>
      <c r="CM229" s="110"/>
      <c r="CN229" s="110"/>
      <c r="CO229" s="110"/>
      <c r="CP229" s="110"/>
      <c r="CQ229" s="110"/>
      <c r="CR229" s="110"/>
    </row>
    <row r="230" spans="2:96" ht="12" customHeight="1" x14ac:dyDescent="0.2">
      <c r="B230" s="25"/>
      <c r="J230" s="44"/>
      <c r="K230" s="44"/>
      <c r="L230" s="44"/>
      <c r="AA230" s="110"/>
      <c r="AB230" s="110"/>
      <c r="AC230" s="110"/>
      <c r="AD230" s="110"/>
      <c r="AE230" s="110"/>
      <c r="AF230" s="110"/>
      <c r="AG230" s="110"/>
      <c r="AH230" s="110"/>
      <c r="AI230" s="110"/>
      <c r="AJ230" s="110"/>
      <c r="AK230" s="110"/>
      <c r="AL230" s="110"/>
      <c r="AM230" s="110"/>
      <c r="AN230" s="110"/>
      <c r="AO230" s="110"/>
      <c r="AP230" s="110"/>
      <c r="AQ230" s="110"/>
      <c r="AR230" s="110"/>
      <c r="AS230" s="110"/>
      <c r="AT230" s="110"/>
      <c r="AU230" s="110"/>
      <c r="AV230" s="110"/>
      <c r="AW230" s="110"/>
      <c r="AX230" s="110"/>
      <c r="AY230" s="110"/>
      <c r="AZ230" s="110"/>
      <c r="BA230" s="110"/>
      <c r="BB230" s="110"/>
      <c r="BC230" s="110"/>
      <c r="BD230" s="110"/>
      <c r="BE230" s="110"/>
      <c r="BF230" s="110"/>
      <c r="BG230" s="110"/>
      <c r="BH230" s="110"/>
      <c r="BI230" s="110"/>
      <c r="BJ230" s="110"/>
      <c r="BK230" s="110"/>
      <c r="BL230" s="110"/>
      <c r="BM230" s="110"/>
      <c r="BN230" s="110"/>
      <c r="BO230" s="110"/>
      <c r="BP230" s="110"/>
      <c r="BQ230" s="110"/>
      <c r="BR230" s="110"/>
      <c r="BS230" s="110"/>
      <c r="BT230" s="110"/>
      <c r="BU230" s="110"/>
      <c r="BV230" s="110"/>
      <c r="BW230" s="110"/>
      <c r="BX230" s="110"/>
      <c r="BY230" s="110"/>
      <c r="BZ230" s="110"/>
      <c r="CA230" s="110"/>
      <c r="CB230" s="110"/>
      <c r="CC230" s="110"/>
      <c r="CD230" s="110"/>
      <c r="CE230" s="110"/>
      <c r="CF230" s="110"/>
      <c r="CG230" s="110"/>
      <c r="CH230" s="110"/>
      <c r="CI230" s="110"/>
      <c r="CJ230" s="110"/>
      <c r="CK230" s="110"/>
      <c r="CL230" s="110"/>
      <c r="CM230" s="110"/>
      <c r="CN230" s="110"/>
      <c r="CO230" s="110"/>
      <c r="CP230" s="110"/>
      <c r="CQ230" s="110"/>
      <c r="CR230" s="110"/>
    </row>
    <row r="231" spans="2:96" ht="12" customHeight="1" thickBot="1" x14ac:dyDescent="0.25">
      <c r="B231" s="25"/>
      <c r="J231" s="44"/>
      <c r="K231" s="44"/>
      <c r="L231" s="44"/>
      <c r="AA231" s="110"/>
      <c r="AB231" s="110"/>
      <c r="AC231" s="110"/>
      <c r="AD231" s="110"/>
      <c r="AE231" s="110"/>
      <c r="AF231" s="110"/>
      <c r="AG231" s="110"/>
      <c r="AH231" s="110"/>
      <c r="AI231" s="110"/>
      <c r="AJ231" s="110"/>
      <c r="AK231" s="110"/>
      <c r="AL231" s="110"/>
      <c r="AM231" s="110"/>
      <c r="AN231" s="110"/>
      <c r="AO231" s="110"/>
      <c r="AP231" s="110"/>
      <c r="AQ231" s="110"/>
      <c r="AR231" s="110"/>
      <c r="AS231" s="110"/>
      <c r="AT231" s="110"/>
      <c r="AU231" s="110"/>
      <c r="AV231" s="110"/>
      <c r="AW231" s="110"/>
      <c r="AX231" s="110"/>
      <c r="AY231" s="110"/>
      <c r="AZ231" s="110"/>
      <c r="BA231" s="110"/>
      <c r="BB231" s="110"/>
      <c r="BC231" s="110"/>
      <c r="BD231" s="110"/>
      <c r="BE231" s="110"/>
      <c r="BF231" s="110"/>
      <c r="BG231" s="110"/>
      <c r="BH231" s="110"/>
      <c r="BI231" s="110"/>
      <c r="BJ231" s="110"/>
      <c r="BK231" s="110"/>
      <c r="BL231" s="110"/>
      <c r="BM231" s="110"/>
      <c r="BN231" s="110"/>
      <c r="BO231" s="110"/>
      <c r="BP231" s="110"/>
      <c r="BQ231" s="110"/>
      <c r="BR231" s="110"/>
      <c r="BS231" s="110"/>
      <c r="BT231" s="110"/>
      <c r="BU231" s="110"/>
      <c r="BV231" s="110"/>
      <c r="BW231" s="110"/>
      <c r="BX231" s="110"/>
      <c r="BY231" s="110"/>
      <c r="BZ231" s="110"/>
      <c r="CA231" s="110"/>
      <c r="CB231" s="110"/>
      <c r="CC231" s="110"/>
      <c r="CD231" s="110"/>
      <c r="CE231" s="110"/>
      <c r="CF231" s="110"/>
      <c r="CG231" s="110"/>
      <c r="CH231" s="110"/>
      <c r="CI231" s="110"/>
      <c r="CJ231" s="110"/>
      <c r="CK231" s="110"/>
      <c r="CL231" s="110"/>
      <c r="CM231" s="110"/>
      <c r="CN231" s="110"/>
      <c r="CO231" s="110"/>
      <c r="CP231" s="110"/>
      <c r="CQ231" s="110"/>
      <c r="CR231" s="110"/>
    </row>
    <row r="232" spans="2:96" ht="12" customHeight="1" thickBot="1" x14ac:dyDescent="0.25">
      <c r="B232" s="253" t="s">
        <v>36</v>
      </c>
      <c r="C232" s="253"/>
      <c r="D232" s="254"/>
      <c r="E232" s="69" t="s">
        <v>8</v>
      </c>
      <c r="F232" s="72" t="s">
        <v>11</v>
      </c>
      <c r="L232" s="44"/>
      <c r="Q232" s="253" t="s">
        <v>89</v>
      </c>
      <c r="R232" s="253"/>
      <c r="S232" s="253"/>
      <c r="T232" s="254"/>
      <c r="U232" s="69" t="s">
        <v>8</v>
      </c>
      <c r="V232" s="69"/>
      <c r="W232" s="69"/>
      <c r="X232" s="69" t="s">
        <v>8</v>
      </c>
      <c r="Y232" s="70" t="s">
        <v>11</v>
      </c>
      <c r="AA232" s="110"/>
      <c r="AB232" s="110"/>
      <c r="AC232" s="110"/>
      <c r="AD232" s="110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0"/>
      <c r="AP232" s="110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0"/>
      <c r="BB232" s="110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0"/>
      <c r="BN232" s="110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0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10"/>
      <c r="CM232" s="110"/>
      <c r="CN232" s="110"/>
      <c r="CO232" s="110"/>
      <c r="CP232" s="110"/>
      <c r="CQ232" s="110"/>
      <c r="CR232" s="110"/>
    </row>
    <row r="233" spans="2:96" ht="12" customHeight="1" thickBot="1" x14ac:dyDescent="0.25">
      <c r="B233" s="262" t="s">
        <v>15</v>
      </c>
      <c r="C233" s="263"/>
      <c r="D233" s="265"/>
      <c r="E233" s="45">
        <f>Y36*1</f>
        <v>0</v>
      </c>
      <c r="F233" s="46">
        <f>Z36*1</f>
        <v>0</v>
      </c>
      <c r="L233" s="44"/>
      <c r="Q233" s="262" t="s">
        <v>15</v>
      </c>
      <c r="R233" s="263"/>
      <c r="S233" s="263"/>
      <c r="T233" s="264"/>
      <c r="U233" s="45">
        <f>Y102</f>
        <v>0</v>
      </c>
      <c r="V233" s="45"/>
      <c r="W233" s="45"/>
      <c r="X233" s="45">
        <f>X142*1</f>
        <v>0</v>
      </c>
      <c r="Y233" s="71">
        <f>Y142*1</f>
        <v>0</v>
      </c>
      <c r="AA233" s="110"/>
      <c r="AB233" s="110"/>
      <c r="AC233" s="110"/>
      <c r="AD233" s="110"/>
      <c r="AE233" s="110"/>
      <c r="AF233" s="110"/>
      <c r="AG233" s="110"/>
      <c r="AH233" s="110"/>
      <c r="AI233" s="110"/>
      <c r="AJ233" s="110"/>
      <c r="AK233" s="110"/>
      <c r="AL233" s="110"/>
      <c r="AM233" s="110"/>
      <c r="AN233" s="110"/>
      <c r="AO233" s="110"/>
      <c r="AP233" s="110"/>
      <c r="AQ233" s="110"/>
      <c r="AR233" s="110"/>
      <c r="AS233" s="110"/>
      <c r="AT233" s="110"/>
      <c r="AU233" s="110"/>
      <c r="AV233" s="110"/>
      <c r="AW233" s="110"/>
      <c r="AX233" s="110"/>
      <c r="AY233" s="110"/>
      <c r="AZ233" s="110"/>
      <c r="BA233" s="110"/>
      <c r="BB233" s="110"/>
      <c r="BC233" s="110"/>
      <c r="BD233" s="110"/>
      <c r="BE233" s="110"/>
      <c r="BF233" s="110"/>
      <c r="BG233" s="110"/>
      <c r="BH233" s="110"/>
      <c r="BI233" s="110"/>
      <c r="BJ233" s="110"/>
      <c r="BK233" s="110"/>
      <c r="BL233" s="110"/>
      <c r="BM233" s="110"/>
      <c r="BN233" s="110"/>
      <c r="BO233" s="110"/>
      <c r="BP233" s="110"/>
      <c r="BQ233" s="110"/>
      <c r="BR233" s="110"/>
      <c r="BS233" s="110"/>
      <c r="BT233" s="110"/>
      <c r="BU233" s="110"/>
      <c r="BV233" s="110"/>
      <c r="BW233" s="110"/>
      <c r="BX233" s="110"/>
      <c r="BY233" s="110"/>
      <c r="BZ233" s="110"/>
      <c r="CA233" s="110"/>
      <c r="CB233" s="110"/>
      <c r="CC233" s="110"/>
      <c r="CD233" s="110"/>
      <c r="CE233" s="110"/>
      <c r="CF233" s="110"/>
      <c r="CG233" s="110"/>
      <c r="CH233" s="110"/>
      <c r="CI233" s="110"/>
      <c r="CJ233" s="110"/>
      <c r="CK233" s="110"/>
      <c r="CL233" s="110"/>
      <c r="CM233" s="110"/>
      <c r="CN233" s="110"/>
      <c r="CO233" s="110"/>
      <c r="CP233" s="110"/>
      <c r="CQ233" s="110"/>
      <c r="CR233" s="110"/>
    </row>
    <row r="234" spans="2:96" ht="12" customHeight="1" x14ac:dyDescent="0.2">
      <c r="B234" s="25"/>
      <c r="J234" s="44"/>
      <c r="K234" s="44"/>
      <c r="L234" s="44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110"/>
      <c r="AK234" s="110"/>
      <c r="AL234" s="110"/>
      <c r="AM234" s="110"/>
      <c r="AN234" s="110"/>
      <c r="AO234" s="110"/>
      <c r="AP234" s="110"/>
      <c r="AQ234" s="110"/>
      <c r="AR234" s="110"/>
      <c r="AS234" s="110"/>
      <c r="AT234" s="110"/>
      <c r="AU234" s="110"/>
      <c r="AV234" s="110"/>
      <c r="AW234" s="110"/>
      <c r="AX234" s="110"/>
      <c r="AY234" s="110"/>
      <c r="AZ234" s="110"/>
      <c r="BA234" s="110"/>
      <c r="BB234" s="110"/>
      <c r="BC234" s="110"/>
      <c r="BD234" s="110"/>
      <c r="BE234" s="110"/>
      <c r="BF234" s="110"/>
      <c r="BG234" s="110"/>
      <c r="BH234" s="110"/>
      <c r="BI234" s="110"/>
      <c r="BJ234" s="110"/>
      <c r="BK234" s="110"/>
      <c r="BL234" s="110"/>
      <c r="BM234" s="110"/>
      <c r="BN234" s="110"/>
      <c r="BO234" s="110"/>
      <c r="BP234" s="110"/>
      <c r="BQ234" s="110"/>
      <c r="BR234" s="110"/>
      <c r="BS234" s="110"/>
      <c r="BT234" s="110"/>
      <c r="BU234" s="110"/>
      <c r="BV234" s="110"/>
      <c r="BW234" s="110"/>
      <c r="BX234" s="110"/>
      <c r="BY234" s="110"/>
      <c r="BZ234" s="110"/>
      <c r="CA234" s="110"/>
      <c r="CB234" s="110"/>
      <c r="CC234" s="110"/>
      <c r="CD234" s="110"/>
      <c r="CE234" s="110"/>
      <c r="CF234" s="110"/>
      <c r="CG234" s="110"/>
      <c r="CH234" s="110"/>
      <c r="CI234" s="110"/>
      <c r="CJ234" s="110"/>
      <c r="CK234" s="110"/>
      <c r="CL234" s="110"/>
      <c r="CM234" s="110"/>
      <c r="CN234" s="110"/>
      <c r="CO234" s="110"/>
      <c r="CP234" s="110"/>
      <c r="CQ234" s="110"/>
      <c r="CR234" s="110"/>
    </row>
    <row r="235" spans="2:96" ht="12" customHeight="1" thickBot="1" x14ac:dyDescent="0.25">
      <c r="B235" s="25"/>
      <c r="J235" s="44"/>
      <c r="K235" s="44"/>
      <c r="L235" s="44"/>
      <c r="AA235" s="110"/>
      <c r="AB235" s="110"/>
      <c r="AC235" s="110"/>
      <c r="AD235" s="110"/>
      <c r="AE235" s="110"/>
      <c r="AF235" s="110"/>
      <c r="AG235" s="110"/>
      <c r="AH235" s="110"/>
      <c r="AI235" s="110"/>
      <c r="AJ235" s="110"/>
      <c r="AK235" s="110"/>
      <c r="AL235" s="110"/>
      <c r="AM235" s="110"/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10"/>
      <c r="AY235" s="110"/>
      <c r="AZ235" s="110"/>
      <c r="BA235" s="110"/>
      <c r="BB235" s="110"/>
      <c r="BC235" s="110"/>
      <c r="BD235" s="110"/>
      <c r="BE235" s="110"/>
      <c r="BF235" s="110"/>
      <c r="BG235" s="110"/>
      <c r="BH235" s="110"/>
      <c r="BI235" s="110"/>
      <c r="BJ235" s="110"/>
      <c r="BK235" s="110"/>
      <c r="BL235" s="110"/>
      <c r="BM235" s="110"/>
      <c r="BN235" s="110"/>
      <c r="BO235" s="110"/>
      <c r="BP235" s="110"/>
      <c r="BQ235" s="110"/>
      <c r="BR235" s="110"/>
      <c r="BS235" s="110"/>
      <c r="BT235" s="110"/>
      <c r="BU235" s="110"/>
      <c r="BV235" s="110"/>
      <c r="BW235" s="110"/>
      <c r="BX235" s="110"/>
      <c r="BY235" s="110"/>
      <c r="BZ235" s="110"/>
      <c r="CA235" s="110"/>
      <c r="CB235" s="110"/>
      <c r="CC235" s="110"/>
      <c r="CD235" s="110"/>
      <c r="CE235" s="110"/>
      <c r="CF235" s="110"/>
      <c r="CG235" s="110"/>
      <c r="CH235" s="110"/>
      <c r="CI235" s="110"/>
      <c r="CJ235" s="110"/>
      <c r="CK235" s="110"/>
      <c r="CL235" s="110"/>
      <c r="CM235" s="110"/>
      <c r="CN235" s="110"/>
      <c r="CO235" s="110"/>
      <c r="CP235" s="110"/>
      <c r="CQ235" s="110"/>
      <c r="CR235" s="110"/>
    </row>
    <row r="236" spans="2:96" ht="12" customHeight="1" thickBot="1" x14ac:dyDescent="0.25">
      <c r="B236" s="253" t="s">
        <v>37</v>
      </c>
      <c r="C236" s="253"/>
      <c r="D236" s="254"/>
      <c r="E236" s="69" t="s">
        <v>8</v>
      </c>
      <c r="F236" s="70" t="s">
        <v>11</v>
      </c>
      <c r="G236" s="44"/>
      <c r="H236" s="44"/>
      <c r="I236" s="44"/>
      <c r="J236" s="44"/>
      <c r="K236" s="44"/>
      <c r="L236" s="44"/>
      <c r="Q236" s="253" t="s">
        <v>38</v>
      </c>
      <c r="R236" s="253"/>
      <c r="S236" s="253"/>
      <c r="T236" s="254"/>
      <c r="U236" s="69" t="s">
        <v>8</v>
      </c>
      <c r="V236" s="69"/>
      <c r="W236" s="69"/>
      <c r="X236" s="69" t="s">
        <v>8</v>
      </c>
      <c r="Y236" s="70" t="s">
        <v>11</v>
      </c>
      <c r="AA236" s="110"/>
      <c r="AB236" s="110"/>
      <c r="AC236" s="110"/>
      <c r="AD236" s="110"/>
      <c r="AE236" s="110"/>
      <c r="AF236" s="110"/>
      <c r="AG236" s="110"/>
      <c r="AH236" s="110"/>
      <c r="AI236" s="110"/>
      <c r="AJ236" s="110"/>
      <c r="AK236" s="110"/>
      <c r="AL236" s="110"/>
      <c r="AM236" s="110"/>
      <c r="AN236" s="110"/>
      <c r="AO236" s="110"/>
      <c r="AP236" s="110"/>
      <c r="AQ236" s="110"/>
      <c r="AR236" s="110"/>
      <c r="AS236" s="110"/>
      <c r="AT236" s="110"/>
      <c r="AU236" s="110"/>
      <c r="AV236" s="110"/>
      <c r="AW236" s="110"/>
      <c r="AX236" s="110"/>
      <c r="AY236" s="110"/>
      <c r="AZ236" s="110"/>
      <c r="BA236" s="110"/>
      <c r="BB236" s="110"/>
      <c r="BC236" s="110"/>
      <c r="BD236" s="110"/>
      <c r="BE236" s="110"/>
      <c r="BF236" s="110"/>
      <c r="BG236" s="110"/>
      <c r="BH236" s="110"/>
      <c r="BI236" s="110"/>
      <c r="BJ236" s="110"/>
      <c r="BK236" s="110"/>
      <c r="BL236" s="110"/>
      <c r="BM236" s="110"/>
      <c r="BN236" s="110"/>
      <c r="BO236" s="110"/>
      <c r="BP236" s="110"/>
      <c r="BQ236" s="110"/>
      <c r="BR236" s="110"/>
      <c r="BS236" s="110"/>
      <c r="BT236" s="110"/>
      <c r="BU236" s="110"/>
      <c r="BV236" s="110"/>
      <c r="BW236" s="110"/>
      <c r="BX236" s="110"/>
      <c r="BY236" s="110"/>
      <c r="BZ236" s="110"/>
      <c r="CA236" s="110"/>
      <c r="CB236" s="110"/>
      <c r="CC236" s="110"/>
      <c r="CD236" s="110"/>
      <c r="CE236" s="110"/>
      <c r="CF236" s="110"/>
      <c r="CG236" s="110"/>
      <c r="CH236" s="110"/>
      <c r="CI236" s="110"/>
      <c r="CJ236" s="110"/>
      <c r="CK236" s="110"/>
      <c r="CL236" s="110"/>
      <c r="CM236" s="110"/>
      <c r="CN236" s="110"/>
      <c r="CO236" s="110"/>
      <c r="CP236" s="110"/>
      <c r="CQ236" s="110"/>
      <c r="CR236" s="110"/>
    </row>
    <row r="237" spans="2:96" ht="12" customHeight="1" thickBot="1" x14ac:dyDescent="0.25">
      <c r="B237" s="262" t="s">
        <v>15</v>
      </c>
      <c r="C237" s="263"/>
      <c r="D237" s="265"/>
      <c r="E237" s="45">
        <f>'CODOS Y CODO REDUCIDO'!T21</f>
        <v>0</v>
      </c>
      <c r="F237" s="71">
        <f>'CODOS Y CODO REDUCIDO'!U21</f>
        <v>0</v>
      </c>
      <c r="G237" s="25"/>
      <c r="H237" s="25"/>
      <c r="I237" s="25"/>
      <c r="J237" s="33"/>
      <c r="K237" s="33"/>
      <c r="L237" s="44"/>
      <c r="Q237" s="262" t="s">
        <v>15</v>
      </c>
      <c r="R237" s="263"/>
      <c r="S237" s="263"/>
      <c r="T237" s="264"/>
      <c r="U237" s="45">
        <f>AG9*1</f>
        <v>0</v>
      </c>
      <c r="V237" s="45"/>
      <c r="W237" s="45"/>
      <c r="X237" s="45">
        <f>Y174*1</f>
        <v>0</v>
      </c>
      <c r="Y237" s="71">
        <f>Z174</f>
        <v>0</v>
      </c>
      <c r="AA237" s="110"/>
      <c r="AB237" s="110"/>
      <c r="AC237" s="110"/>
      <c r="AD237" s="110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0"/>
      <c r="AP237" s="110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0"/>
      <c r="BB237" s="110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0"/>
      <c r="BN237" s="110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0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10"/>
      <c r="CM237" s="110"/>
      <c r="CN237" s="110"/>
      <c r="CO237" s="110"/>
      <c r="CP237" s="110"/>
      <c r="CQ237" s="110"/>
      <c r="CR237" s="110"/>
    </row>
    <row r="238" spans="2:96" ht="12" customHeight="1" x14ac:dyDescent="0.2">
      <c r="B238" s="25"/>
      <c r="J238" s="44"/>
      <c r="K238" s="44"/>
      <c r="L238" s="44"/>
      <c r="AA238" s="110"/>
      <c r="AB238" s="110"/>
      <c r="AC238" s="110"/>
      <c r="AD238" s="110"/>
      <c r="AE238" s="110"/>
      <c r="AF238" s="110"/>
      <c r="AG238" s="110"/>
      <c r="AH238" s="110"/>
      <c r="AI238" s="110"/>
      <c r="AJ238" s="110"/>
      <c r="AK238" s="110"/>
      <c r="AL238" s="110"/>
      <c r="AM238" s="110"/>
      <c r="AN238" s="110"/>
      <c r="AO238" s="110"/>
      <c r="AP238" s="110"/>
      <c r="AQ238" s="110"/>
      <c r="AR238" s="110"/>
      <c r="AS238" s="110"/>
      <c r="AT238" s="110"/>
      <c r="AU238" s="110"/>
      <c r="AV238" s="110"/>
      <c r="AW238" s="110"/>
      <c r="AX238" s="110"/>
      <c r="AY238" s="110"/>
      <c r="AZ238" s="110"/>
      <c r="BA238" s="110"/>
      <c r="BB238" s="110"/>
      <c r="BC238" s="110"/>
      <c r="BD238" s="110"/>
      <c r="BE238" s="110"/>
      <c r="BF238" s="110"/>
      <c r="BG238" s="110"/>
      <c r="BH238" s="110"/>
      <c r="BI238" s="110"/>
      <c r="BJ238" s="110"/>
      <c r="BK238" s="110"/>
      <c r="BL238" s="110"/>
      <c r="BM238" s="110"/>
      <c r="BN238" s="110"/>
      <c r="BO238" s="110"/>
      <c r="BP238" s="110"/>
      <c r="BQ238" s="110"/>
      <c r="BR238" s="110"/>
      <c r="BS238" s="110"/>
      <c r="BT238" s="110"/>
      <c r="BU238" s="110"/>
      <c r="BV238" s="110"/>
      <c r="BW238" s="110"/>
      <c r="BX238" s="110"/>
      <c r="BY238" s="110"/>
      <c r="BZ238" s="110"/>
      <c r="CA238" s="110"/>
      <c r="CB238" s="110"/>
      <c r="CC238" s="110"/>
      <c r="CD238" s="110"/>
      <c r="CE238" s="110"/>
      <c r="CF238" s="110"/>
      <c r="CG238" s="110"/>
      <c r="CH238" s="110"/>
      <c r="CI238" s="110"/>
      <c r="CJ238" s="110"/>
      <c r="CK238" s="110"/>
      <c r="CL238" s="110"/>
      <c r="CM238" s="110"/>
      <c r="CN238" s="110"/>
      <c r="CO238" s="110"/>
      <c r="CP238" s="110"/>
      <c r="CQ238" s="110"/>
      <c r="CR238" s="110"/>
    </row>
    <row r="239" spans="2:96" ht="12" customHeight="1" thickBot="1" x14ac:dyDescent="0.25">
      <c r="B239" s="25"/>
      <c r="J239" s="44"/>
      <c r="K239" s="44"/>
      <c r="L239" s="44"/>
      <c r="AA239" s="110"/>
      <c r="AB239" s="110"/>
      <c r="AC239" s="110"/>
      <c r="AD239" s="110"/>
      <c r="AE239" s="110"/>
      <c r="AF239" s="110"/>
      <c r="AG239" s="110"/>
      <c r="AH239" s="110"/>
      <c r="AI239" s="110"/>
      <c r="AJ239" s="110"/>
      <c r="AK239" s="110"/>
      <c r="AL239" s="110"/>
      <c r="AM239" s="110"/>
      <c r="AN239" s="110"/>
      <c r="AO239" s="110"/>
      <c r="AP239" s="110"/>
      <c r="AQ239" s="110"/>
      <c r="AR239" s="110"/>
      <c r="AS239" s="110"/>
      <c r="AT239" s="110"/>
      <c r="AU239" s="110"/>
      <c r="AV239" s="110"/>
      <c r="AW239" s="110"/>
      <c r="AX239" s="110"/>
      <c r="AY239" s="110"/>
      <c r="AZ239" s="110"/>
      <c r="BA239" s="110"/>
      <c r="BB239" s="110"/>
      <c r="BC239" s="110"/>
      <c r="BD239" s="110"/>
      <c r="BE239" s="110"/>
      <c r="BF239" s="110"/>
      <c r="BG239" s="110"/>
      <c r="BH239" s="110"/>
      <c r="BI239" s="110"/>
      <c r="BJ239" s="110"/>
      <c r="BK239" s="110"/>
      <c r="BL239" s="110"/>
      <c r="BM239" s="110"/>
      <c r="BN239" s="110"/>
      <c r="BO239" s="110"/>
      <c r="BP239" s="110"/>
      <c r="BQ239" s="110"/>
      <c r="BR239" s="110"/>
      <c r="BS239" s="110"/>
      <c r="BT239" s="110"/>
      <c r="BU239" s="110"/>
      <c r="BV239" s="110"/>
      <c r="BW239" s="110"/>
      <c r="BX239" s="110"/>
      <c r="BY239" s="110"/>
      <c r="BZ239" s="110"/>
      <c r="CA239" s="110"/>
      <c r="CB239" s="110"/>
      <c r="CC239" s="110"/>
      <c r="CD239" s="110"/>
      <c r="CE239" s="110"/>
      <c r="CF239" s="110"/>
      <c r="CG239" s="110"/>
      <c r="CH239" s="110"/>
      <c r="CI239" s="110"/>
      <c r="CJ239" s="110"/>
      <c r="CK239" s="110"/>
      <c r="CL239" s="110"/>
      <c r="CM239" s="110"/>
      <c r="CN239" s="110"/>
      <c r="CO239" s="110"/>
      <c r="CP239" s="110"/>
      <c r="CQ239" s="110"/>
      <c r="CR239" s="110"/>
    </row>
    <row r="240" spans="2:96" ht="12" customHeight="1" thickBot="1" x14ac:dyDescent="0.25">
      <c r="B240" s="253" t="s">
        <v>39</v>
      </c>
      <c r="C240" s="253"/>
      <c r="D240" s="254"/>
      <c r="E240" s="69" t="s">
        <v>8</v>
      </c>
      <c r="F240" s="70" t="s">
        <v>11</v>
      </c>
      <c r="J240" s="44"/>
      <c r="K240" s="44"/>
      <c r="L240" s="44"/>
      <c r="Q240" s="253" t="s">
        <v>40</v>
      </c>
      <c r="R240" s="253"/>
      <c r="S240" s="253"/>
      <c r="T240" s="254"/>
      <c r="U240" s="69" t="s">
        <v>8</v>
      </c>
      <c r="V240" s="69"/>
      <c r="W240" s="69"/>
      <c r="X240" s="69" t="s">
        <v>8</v>
      </c>
      <c r="Y240" s="70" t="s">
        <v>11</v>
      </c>
      <c r="AA240" s="110"/>
      <c r="AB240" s="110"/>
      <c r="AC240" s="110"/>
      <c r="AD240" s="110"/>
      <c r="AE240" s="110"/>
      <c r="AF240" s="110"/>
      <c r="AG240" s="110"/>
      <c r="AH240" s="110"/>
      <c r="AI240" s="110"/>
      <c r="AJ240" s="110"/>
      <c r="AK240" s="110"/>
      <c r="AL240" s="110"/>
      <c r="AM240" s="110"/>
      <c r="AN240" s="110"/>
      <c r="AO240" s="110"/>
      <c r="AP240" s="110"/>
      <c r="AQ240" s="110"/>
      <c r="AR240" s="110"/>
      <c r="AS240" s="110"/>
      <c r="AT240" s="110"/>
      <c r="AU240" s="110"/>
      <c r="AV240" s="110"/>
      <c r="AW240" s="110"/>
      <c r="AX240" s="110"/>
      <c r="AY240" s="110"/>
      <c r="AZ240" s="110"/>
      <c r="BA240" s="110"/>
      <c r="BB240" s="110"/>
      <c r="BC240" s="110"/>
      <c r="BD240" s="110"/>
      <c r="BE240" s="110"/>
      <c r="BF240" s="110"/>
      <c r="BG240" s="110"/>
      <c r="BH240" s="110"/>
      <c r="BI240" s="110"/>
      <c r="BJ240" s="110"/>
      <c r="BK240" s="110"/>
      <c r="BL240" s="110"/>
      <c r="BM240" s="110"/>
      <c r="BN240" s="110"/>
      <c r="BO240" s="110"/>
      <c r="BP240" s="110"/>
      <c r="BQ240" s="110"/>
      <c r="BR240" s="110"/>
      <c r="BS240" s="110"/>
      <c r="BT240" s="110"/>
      <c r="BU240" s="110"/>
      <c r="BV240" s="110"/>
      <c r="BW240" s="110"/>
      <c r="BX240" s="110"/>
      <c r="BY240" s="110"/>
      <c r="BZ240" s="110"/>
      <c r="CA240" s="110"/>
      <c r="CB240" s="110"/>
      <c r="CC240" s="110"/>
      <c r="CD240" s="110"/>
      <c r="CE240" s="110"/>
      <c r="CF240" s="110"/>
      <c r="CG240" s="110"/>
      <c r="CH240" s="110"/>
      <c r="CI240" s="110"/>
      <c r="CJ240" s="110"/>
      <c r="CK240" s="110"/>
      <c r="CL240" s="110"/>
      <c r="CM240" s="110"/>
      <c r="CN240" s="110"/>
      <c r="CO240" s="110"/>
      <c r="CP240" s="110"/>
      <c r="CQ240" s="110"/>
      <c r="CR240" s="110"/>
    </row>
    <row r="241" spans="2:96" ht="12" customHeight="1" thickBot="1" x14ac:dyDescent="0.25">
      <c r="B241" s="262" t="s">
        <v>15</v>
      </c>
      <c r="C241" s="263"/>
      <c r="D241" s="264"/>
      <c r="E241" s="45">
        <f>Y56*1</f>
        <v>0</v>
      </c>
      <c r="F241" s="71">
        <f>Z56*1</f>
        <v>0</v>
      </c>
      <c r="J241" s="44"/>
      <c r="K241" s="44"/>
      <c r="L241" s="44"/>
      <c r="Q241" s="262" t="s">
        <v>15</v>
      </c>
      <c r="R241" s="263"/>
      <c r="S241" s="263"/>
      <c r="T241" s="264"/>
      <c r="U241" s="45">
        <f>AG13*1</f>
        <v>0</v>
      </c>
      <c r="V241" s="45"/>
      <c r="W241" s="45"/>
      <c r="X241" s="45">
        <f>Y187*1</f>
        <v>0</v>
      </c>
      <c r="Y241" s="71">
        <f>Z187*1</f>
        <v>0</v>
      </c>
      <c r="AA241" s="110"/>
      <c r="AB241" s="110"/>
      <c r="AC241" s="110"/>
      <c r="AD241" s="110"/>
      <c r="AE241" s="110"/>
      <c r="AF241" s="110"/>
      <c r="AG241" s="110"/>
      <c r="AH241" s="110"/>
      <c r="AI241" s="110"/>
      <c r="AJ241" s="110"/>
      <c r="AK241" s="110"/>
      <c r="AL241" s="110"/>
      <c r="AM241" s="110"/>
      <c r="AN241" s="110"/>
      <c r="AO241" s="110"/>
      <c r="AP241" s="110"/>
      <c r="AQ241" s="110"/>
      <c r="AR241" s="110"/>
      <c r="AS241" s="110"/>
      <c r="AT241" s="110"/>
      <c r="AU241" s="110"/>
      <c r="AV241" s="110"/>
      <c r="AW241" s="110"/>
      <c r="AX241" s="110"/>
      <c r="AY241" s="110"/>
      <c r="AZ241" s="110"/>
      <c r="BA241" s="110"/>
      <c r="BB241" s="110"/>
      <c r="BC241" s="110"/>
      <c r="BD241" s="110"/>
      <c r="BE241" s="110"/>
      <c r="BF241" s="110"/>
      <c r="BG241" s="110"/>
      <c r="BH241" s="110"/>
      <c r="BI241" s="110"/>
      <c r="BJ241" s="110"/>
      <c r="BK241" s="110"/>
      <c r="BL241" s="110"/>
      <c r="BM241" s="110"/>
      <c r="BN241" s="110"/>
      <c r="BO241" s="110"/>
      <c r="BP241" s="110"/>
      <c r="BQ241" s="110"/>
      <c r="BR241" s="110"/>
      <c r="BS241" s="110"/>
      <c r="BT241" s="110"/>
      <c r="BU241" s="110"/>
      <c r="BV241" s="110"/>
      <c r="BW241" s="110"/>
      <c r="BX241" s="110"/>
      <c r="BY241" s="110"/>
      <c r="BZ241" s="110"/>
      <c r="CA241" s="110"/>
      <c r="CB241" s="110"/>
      <c r="CC241" s="110"/>
      <c r="CD241" s="110"/>
      <c r="CE241" s="110"/>
      <c r="CF241" s="110"/>
      <c r="CG241" s="110"/>
      <c r="CH241" s="110"/>
      <c r="CI241" s="110"/>
      <c r="CJ241" s="110"/>
      <c r="CK241" s="110"/>
      <c r="CL241" s="110"/>
      <c r="CM241" s="110"/>
      <c r="CN241" s="110"/>
      <c r="CO241" s="110"/>
      <c r="CP241" s="110"/>
      <c r="CQ241" s="110"/>
      <c r="CR241" s="110"/>
    </row>
    <row r="242" spans="2:96" ht="12" customHeight="1" x14ac:dyDescent="0.2">
      <c r="B242" s="25"/>
      <c r="J242" s="44"/>
      <c r="K242" s="44"/>
      <c r="L242" s="44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10"/>
      <c r="AK242" s="110"/>
      <c r="AL242" s="110"/>
      <c r="AM242" s="110"/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10"/>
      <c r="AY242" s="110"/>
      <c r="AZ242" s="110"/>
      <c r="BA242" s="110"/>
      <c r="BB242" s="110"/>
      <c r="BC242" s="110"/>
      <c r="BD242" s="110"/>
      <c r="BE242" s="110"/>
      <c r="BF242" s="110"/>
      <c r="BG242" s="110"/>
      <c r="BH242" s="110"/>
      <c r="BI242" s="110"/>
      <c r="BJ242" s="110"/>
      <c r="BK242" s="110"/>
      <c r="BL242" s="110"/>
      <c r="BM242" s="110"/>
      <c r="BN242" s="110"/>
      <c r="BO242" s="110"/>
      <c r="BP242" s="110"/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110"/>
      <c r="CA242" s="110"/>
      <c r="CB242" s="110"/>
      <c r="CC242" s="110"/>
      <c r="CD242" s="110"/>
      <c r="CE242" s="110"/>
      <c r="CF242" s="110"/>
      <c r="CG242" s="110"/>
      <c r="CH242" s="110"/>
      <c r="CI242" s="110"/>
      <c r="CJ242" s="110"/>
      <c r="CK242" s="110"/>
      <c r="CL242" s="110"/>
      <c r="CM242" s="110"/>
      <c r="CN242" s="110"/>
      <c r="CO242" s="110"/>
      <c r="CP242" s="110"/>
      <c r="CQ242" s="110"/>
      <c r="CR242" s="110"/>
    </row>
    <row r="243" spans="2:96" ht="12" customHeight="1" thickBot="1" x14ac:dyDescent="0.25">
      <c r="B243" s="25"/>
      <c r="J243" s="44"/>
      <c r="K243" s="44"/>
      <c r="L243" s="44"/>
      <c r="AA243" s="110"/>
      <c r="AB243" s="110"/>
      <c r="AC243" s="110"/>
      <c r="AD243" s="110"/>
      <c r="AE243" s="110"/>
      <c r="AF243" s="110"/>
      <c r="AG243" s="110"/>
      <c r="AH243" s="110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  <c r="AS243" s="110"/>
      <c r="AT243" s="110"/>
      <c r="AU243" s="110"/>
      <c r="AV243" s="110"/>
      <c r="AW243" s="110"/>
      <c r="AX243" s="110"/>
      <c r="AY243" s="110"/>
      <c r="AZ243" s="110"/>
      <c r="BA243" s="110"/>
      <c r="BB243" s="110"/>
      <c r="BC243" s="110"/>
      <c r="BD243" s="110"/>
      <c r="BE243" s="110"/>
      <c r="BF243" s="110"/>
      <c r="BG243" s="110"/>
      <c r="BH243" s="110"/>
      <c r="BI243" s="110"/>
      <c r="BJ243" s="110"/>
      <c r="BK243" s="110"/>
      <c r="BL243" s="110"/>
      <c r="BM243" s="110"/>
      <c r="BN243" s="110"/>
      <c r="BO243" s="110"/>
      <c r="BP243" s="110"/>
      <c r="BQ243" s="110"/>
      <c r="BR243" s="110"/>
      <c r="BS243" s="110"/>
      <c r="BT243" s="110"/>
      <c r="BU243" s="110"/>
      <c r="BV243" s="110"/>
      <c r="BW243" s="110"/>
      <c r="BX243" s="110"/>
      <c r="BY243" s="110"/>
      <c r="BZ243" s="110"/>
      <c r="CA243" s="110"/>
      <c r="CB243" s="110"/>
      <c r="CC243" s="110"/>
      <c r="CD243" s="110"/>
      <c r="CE243" s="110"/>
      <c r="CF243" s="110"/>
      <c r="CG243" s="110"/>
      <c r="CH243" s="110"/>
      <c r="CI243" s="110"/>
      <c r="CJ243" s="110"/>
      <c r="CK243" s="110"/>
      <c r="CL243" s="110"/>
      <c r="CM243" s="110"/>
      <c r="CN243" s="110"/>
      <c r="CO243" s="110"/>
      <c r="CP243" s="110"/>
      <c r="CQ243" s="110"/>
      <c r="CR243" s="110"/>
    </row>
    <row r="244" spans="2:96" ht="12" customHeight="1" thickBot="1" x14ac:dyDescent="0.25">
      <c r="B244" s="253" t="s">
        <v>41</v>
      </c>
      <c r="C244" s="253"/>
      <c r="D244" s="254"/>
      <c r="E244" s="69" t="s">
        <v>8</v>
      </c>
      <c r="F244" s="70" t="s">
        <v>11</v>
      </c>
      <c r="J244" s="44"/>
      <c r="K244" s="44"/>
      <c r="L244" s="44"/>
      <c r="Q244" s="253" t="s">
        <v>42</v>
      </c>
      <c r="R244" s="253"/>
      <c r="S244" s="253"/>
      <c r="T244" s="254"/>
      <c r="U244" s="69" t="s">
        <v>8</v>
      </c>
      <c r="V244" s="69"/>
      <c r="W244" s="69"/>
      <c r="X244" s="69" t="s">
        <v>8</v>
      </c>
      <c r="Y244" s="70" t="s">
        <v>11</v>
      </c>
      <c r="AA244" s="110"/>
      <c r="AB244" s="110"/>
      <c r="AC244" s="110"/>
      <c r="AD244" s="110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0"/>
      <c r="BZ244" s="110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10"/>
      <c r="CM244" s="110"/>
      <c r="CN244" s="110"/>
      <c r="CO244" s="110"/>
      <c r="CP244" s="110"/>
      <c r="CQ244" s="110"/>
      <c r="CR244" s="110"/>
    </row>
    <row r="245" spans="2:96" ht="12" customHeight="1" thickBot="1" x14ac:dyDescent="0.25">
      <c r="B245" s="262" t="s">
        <v>15</v>
      </c>
      <c r="C245" s="263"/>
      <c r="D245" s="264"/>
      <c r="E245" s="45">
        <f>Y81*1</f>
        <v>0</v>
      </c>
      <c r="F245" s="71">
        <f>Z81*1</f>
        <v>0</v>
      </c>
      <c r="J245" s="44"/>
      <c r="K245" s="44"/>
      <c r="L245" s="44"/>
      <c r="Q245" s="262" t="s">
        <v>15</v>
      </c>
      <c r="R245" s="263"/>
      <c r="S245" s="263"/>
      <c r="T245" s="264"/>
      <c r="U245" s="45">
        <f>AG17*1</f>
        <v>0</v>
      </c>
      <c r="V245" s="45"/>
      <c r="W245" s="45"/>
      <c r="X245" s="45">
        <f>Y197*1</f>
        <v>0</v>
      </c>
      <c r="Y245" s="71">
        <f>Z197*1</f>
        <v>0</v>
      </c>
      <c r="AA245" s="110"/>
      <c r="AB245" s="110"/>
      <c r="AC245" s="110"/>
      <c r="AD245" s="110"/>
      <c r="AE245" s="110"/>
      <c r="AF245" s="110"/>
      <c r="AG245" s="110"/>
      <c r="AH245" s="110"/>
      <c r="AI245" s="110"/>
      <c r="AJ245" s="110"/>
      <c r="AK245" s="110"/>
      <c r="AL245" s="110"/>
      <c r="AM245" s="110"/>
      <c r="AN245" s="110"/>
      <c r="AO245" s="110"/>
      <c r="AP245" s="110"/>
      <c r="AQ245" s="110"/>
      <c r="AR245" s="110"/>
      <c r="AS245" s="110"/>
      <c r="AT245" s="110"/>
      <c r="AU245" s="110"/>
      <c r="AV245" s="110"/>
      <c r="AW245" s="110"/>
      <c r="AX245" s="110"/>
      <c r="AY245" s="110"/>
      <c r="AZ245" s="110"/>
      <c r="BA245" s="110"/>
      <c r="BB245" s="110"/>
      <c r="BC245" s="110"/>
      <c r="BD245" s="110"/>
      <c r="BE245" s="110"/>
      <c r="BF245" s="110"/>
      <c r="BG245" s="110"/>
      <c r="BH245" s="110"/>
      <c r="BI245" s="110"/>
      <c r="BJ245" s="110"/>
      <c r="BK245" s="110"/>
      <c r="BL245" s="110"/>
      <c r="BM245" s="110"/>
      <c r="BN245" s="110"/>
      <c r="BO245" s="110"/>
      <c r="BP245" s="110"/>
      <c r="BQ245" s="110"/>
      <c r="BR245" s="110"/>
      <c r="BS245" s="110"/>
      <c r="BT245" s="110"/>
      <c r="BU245" s="110"/>
      <c r="BV245" s="110"/>
      <c r="BW245" s="110"/>
      <c r="BX245" s="110"/>
      <c r="BY245" s="110"/>
      <c r="BZ245" s="110"/>
      <c r="CA245" s="110"/>
      <c r="CB245" s="110"/>
      <c r="CC245" s="110"/>
      <c r="CD245" s="110"/>
      <c r="CE245" s="110"/>
      <c r="CF245" s="110"/>
      <c r="CG245" s="110"/>
      <c r="CH245" s="110"/>
      <c r="CI245" s="110"/>
      <c r="CJ245" s="110"/>
      <c r="CK245" s="110"/>
      <c r="CL245" s="110"/>
      <c r="CM245" s="110"/>
      <c r="CN245" s="110"/>
      <c r="CO245" s="110"/>
      <c r="CP245" s="110"/>
      <c r="CQ245" s="110"/>
      <c r="CR245" s="110"/>
    </row>
    <row r="246" spans="2:96" ht="12" customHeight="1" x14ac:dyDescent="0.2">
      <c r="B246" s="25"/>
      <c r="J246" s="44"/>
      <c r="K246" s="44"/>
      <c r="L246" s="44"/>
      <c r="AA246" s="110"/>
      <c r="AB246" s="110"/>
      <c r="AC246" s="110"/>
      <c r="AD246" s="110"/>
      <c r="AE246" s="110"/>
      <c r="AF246" s="110"/>
      <c r="AG246" s="110"/>
      <c r="AH246" s="110"/>
      <c r="AI246" s="110"/>
      <c r="AJ246" s="110"/>
      <c r="AK246" s="110"/>
      <c r="AL246" s="110"/>
      <c r="AM246" s="110"/>
      <c r="AN246" s="110"/>
      <c r="AO246" s="110"/>
      <c r="AP246" s="110"/>
      <c r="AQ246" s="110"/>
      <c r="AR246" s="110"/>
      <c r="AS246" s="110"/>
      <c r="AT246" s="110"/>
      <c r="AU246" s="110"/>
      <c r="AV246" s="110"/>
      <c r="AW246" s="110"/>
      <c r="AX246" s="110"/>
      <c r="AY246" s="110"/>
      <c r="AZ246" s="110"/>
      <c r="BA246" s="110"/>
      <c r="BB246" s="110"/>
      <c r="BC246" s="110"/>
      <c r="BD246" s="110"/>
      <c r="BE246" s="110"/>
      <c r="BF246" s="110"/>
      <c r="BG246" s="110"/>
      <c r="BH246" s="110"/>
      <c r="BI246" s="110"/>
      <c r="BJ246" s="110"/>
      <c r="BK246" s="110"/>
      <c r="BL246" s="110"/>
      <c r="BM246" s="110"/>
      <c r="BN246" s="110"/>
      <c r="BO246" s="110"/>
      <c r="BP246" s="110"/>
      <c r="BQ246" s="110"/>
      <c r="BR246" s="110"/>
      <c r="BS246" s="110"/>
      <c r="BT246" s="110"/>
      <c r="BU246" s="110"/>
      <c r="BV246" s="110"/>
      <c r="BW246" s="110"/>
      <c r="BX246" s="110"/>
      <c r="BY246" s="110"/>
      <c r="BZ246" s="110"/>
      <c r="CA246" s="110"/>
      <c r="CB246" s="110"/>
      <c r="CC246" s="110"/>
      <c r="CD246" s="110"/>
      <c r="CE246" s="110"/>
      <c r="CF246" s="110"/>
      <c r="CG246" s="110"/>
      <c r="CH246" s="110"/>
      <c r="CI246" s="110"/>
      <c r="CJ246" s="110"/>
      <c r="CK246" s="110"/>
      <c r="CL246" s="110"/>
      <c r="CM246" s="110"/>
      <c r="CN246" s="110"/>
      <c r="CO246" s="110"/>
      <c r="CP246" s="110"/>
      <c r="CQ246" s="110"/>
      <c r="CR246" s="110"/>
    </row>
    <row r="247" spans="2:96" ht="12" customHeight="1" thickBot="1" x14ac:dyDescent="0.25">
      <c r="B247" s="25"/>
      <c r="J247" s="44"/>
      <c r="K247" s="44"/>
      <c r="L247" s="44"/>
      <c r="AA247" s="110"/>
      <c r="AB247" s="110"/>
      <c r="AC247" s="110"/>
      <c r="AD247" s="110"/>
      <c r="AE247" s="110"/>
      <c r="AF247" s="110"/>
      <c r="AG247" s="110"/>
      <c r="AH247" s="110"/>
      <c r="AI247" s="110"/>
      <c r="AJ247" s="110"/>
      <c r="AK247" s="110"/>
      <c r="AL247" s="110"/>
      <c r="AM247" s="110"/>
      <c r="AN247" s="110"/>
      <c r="AO247" s="110"/>
      <c r="AP247" s="110"/>
      <c r="AQ247" s="110"/>
      <c r="AR247" s="110"/>
      <c r="AS247" s="110"/>
      <c r="AT247" s="110"/>
      <c r="AU247" s="110"/>
      <c r="AV247" s="110"/>
      <c r="AW247" s="110"/>
      <c r="AX247" s="110"/>
      <c r="AY247" s="110"/>
      <c r="AZ247" s="110"/>
      <c r="BA247" s="110"/>
      <c r="BB247" s="110"/>
      <c r="BC247" s="110"/>
      <c r="BD247" s="110"/>
      <c r="BE247" s="110"/>
      <c r="BF247" s="110"/>
      <c r="BG247" s="110"/>
      <c r="BH247" s="110"/>
      <c r="BI247" s="110"/>
      <c r="BJ247" s="110"/>
      <c r="BK247" s="110"/>
      <c r="BL247" s="110"/>
      <c r="BM247" s="110"/>
      <c r="BN247" s="110"/>
      <c r="BO247" s="110"/>
      <c r="BP247" s="110"/>
      <c r="BQ247" s="110"/>
      <c r="BR247" s="110"/>
      <c r="BS247" s="110"/>
      <c r="BT247" s="110"/>
      <c r="BU247" s="110"/>
      <c r="BV247" s="110"/>
      <c r="BW247" s="110"/>
      <c r="BX247" s="110"/>
      <c r="BY247" s="110"/>
      <c r="BZ247" s="110"/>
      <c r="CA247" s="110"/>
      <c r="CB247" s="110"/>
      <c r="CC247" s="110"/>
      <c r="CD247" s="110"/>
      <c r="CE247" s="110"/>
      <c r="CF247" s="110"/>
      <c r="CG247" s="110"/>
      <c r="CH247" s="110"/>
      <c r="CI247" s="110"/>
      <c r="CJ247" s="110"/>
      <c r="CK247" s="110"/>
      <c r="CL247" s="110"/>
      <c r="CM247" s="110"/>
      <c r="CN247" s="110"/>
      <c r="CO247" s="110"/>
      <c r="CP247" s="110"/>
      <c r="CQ247" s="110"/>
      <c r="CR247" s="110"/>
    </row>
    <row r="248" spans="2:96" ht="12" customHeight="1" thickBot="1" x14ac:dyDescent="0.25">
      <c r="B248" s="253" t="s">
        <v>90</v>
      </c>
      <c r="C248" s="253"/>
      <c r="D248" s="254"/>
      <c r="E248" s="69" t="s">
        <v>8</v>
      </c>
      <c r="F248" s="70" t="s">
        <v>11</v>
      </c>
      <c r="J248" s="44"/>
      <c r="K248" s="44"/>
      <c r="L248" s="44"/>
      <c r="Q248" s="253" t="s">
        <v>86</v>
      </c>
      <c r="R248" s="253"/>
      <c r="S248" s="253"/>
      <c r="T248" s="254"/>
      <c r="U248" s="69" t="s">
        <v>8</v>
      </c>
      <c r="V248" s="69"/>
      <c r="W248" s="69"/>
      <c r="X248" s="69" t="s">
        <v>8</v>
      </c>
      <c r="Y248" s="70" t="s">
        <v>11</v>
      </c>
      <c r="AA248" s="110"/>
      <c r="AB248" s="110"/>
      <c r="AC248" s="110"/>
      <c r="AD248" s="110"/>
      <c r="AE248" s="110"/>
      <c r="AF248" s="110"/>
      <c r="AG248" s="110"/>
      <c r="AH248" s="110"/>
      <c r="AI248" s="110"/>
      <c r="AJ248" s="110"/>
      <c r="AK248" s="110"/>
      <c r="AL248" s="110"/>
      <c r="AM248" s="110"/>
      <c r="AN248" s="110"/>
      <c r="AO248" s="110"/>
      <c r="AP248" s="110"/>
      <c r="AQ248" s="110"/>
      <c r="AR248" s="110"/>
      <c r="AS248" s="110"/>
      <c r="AT248" s="110"/>
      <c r="AU248" s="110"/>
      <c r="AV248" s="110"/>
      <c r="AW248" s="110"/>
      <c r="AX248" s="110"/>
      <c r="AY248" s="110"/>
      <c r="AZ248" s="110"/>
      <c r="BA248" s="110"/>
      <c r="BB248" s="110"/>
      <c r="BC248" s="110"/>
      <c r="BD248" s="110"/>
      <c r="BE248" s="110"/>
      <c r="BF248" s="110"/>
      <c r="BG248" s="110"/>
      <c r="BH248" s="110"/>
      <c r="BI248" s="110"/>
      <c r="BJ248" s="110"/>
      <c r="BK248" s="110"/>
      <c r="BL248" s="110"/>
      <c r="BM248" s="110"/>
      <c r="BN248" s="110"/>
      <c r="BO248" s="110"/>
      <c r="BP248" s="110"/>
      <c r="BQ248" s="110"/>
      <c r="BR248" s="110"/>
      <c r="BS248" s="110"/>
      <c r="BT248" s="110"/>
      <c r="BU248" s="110"/>
      <c r="BV248" s="110"/>
      <c r="BW248" s="110"/>
      <c r="BX248" s="110"/>
      <c r="BY248" s="110"/>
      <c r="BZ248" s="110"/>
      <c r="CA248" s="110"/>
      <c r="CB248" s="110"/>
      <c r="CC248" s="110"/>
      <c r="CD248" s="110"/>
      <c r="CE248" s="110"/>
      <c r="CF248" s="110"/>
      <c r="CG248" s="110"/>
      <c r="CH248" s="110"/>
      <c r="CI248" s="110"/>
      <c r="CJ248" s="110"/>
      <c r="CK248" s="110"/>
      <c r="CL248" s="110"/>
      <c r="CM248" s="110"/>
      <c r="CN248" s="110"/>
      <c r="CO248" s="110"/>
      <c r="CP248" s="110"/>
      <c r="CQ248" s="110"/>
      <c r="CR248" s="110"/>
    </row>
    <row r="249" spans="2:96" ht="12" customHeight="1" thickBot="1" x14ac:dyDescent="0.25">
      <c r="B249" s="262" t="s">
        <v>15</v>
      </c>
      <c r="C249" s="263"/>
      <c r="D249" s="264"/>
      <c r="E249" s="45">
        <f>Y102*1</f>
        <v>0</v>
      </c>
      <c r="F249" s="71">
        <f>Z102*1</f>
        <v>0</v>
      </c>
      <c r="J249" s="44"/>
      <c r="K249" s="44"/>
      <c r="L249" s="44"/>
      <c r="Q249" s="262" t="s">
        <v>15</v>
      </c>
      <c r="R249" s="263"/>
      <c r="S249" s="263"/>
      <c r="T249" s="264"/>
      <c r="U249" s="45">
        <f>AG21*1</f>
        <v>0</v>
      </c>
      <c r="V249" s="45"/>
      <c r="W249" s="45"/>
      <c r="X249" s="45">
        <f>Y207*1</f>
        <v>0</v>
      </c>
      <c r="Y249" s="71">
        <f>Z207*1</f>
        <v>0</v>
      </c>
      <c r="AA249" s="110"/>
      <c r="AB249" s="110"/>
      <c r="AC249" s="110"/>
      <c r="AD249" s="110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0"/>
      <c r="BN249" s="110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0"/>
      <c r="BZ249" s="110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10"/>
      <c r="CM249" s="110"/>
      <c r="CN249" s="110"/>
      <c r="CO249" s="110"/>
      <c r="CP249" s="110"/>
      <c r="CQ249" s="110"/>
      <c r="CR249" s="110"/>
    </row>
    <row r="250" spans="2:96" ht="12" customHeight="1" x14ac:dyDescent="0.2">
      <c r="B250" s="25"/>
      <c r="J250" s="44"/>
      <c r="K250" s="44"/>
      <c r="L250" s="44"/>
      <c r="AA250" s="110"/>
      <c r="AB250" s="110"/>
      <c r="AC250" s="110"/>
      <c r="AD250" s="110"/>
      <c r="AE250" s="110"/>
      <c r="AF250" s="110"/>
      <c r="AG250" s="110"/>
      <c r="AH250" s="110"/>
      <c r="AI250" s="110"/>
      <c r="AJ250" s="110"/>
      <c r="AK250" s="110"/>
      <c r="AL250" s="110"/>
      <c r="AM250" s="110"/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110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  <c r="BI250" s="110"/>
      <c r="BJ250" s="110"/>
      <c r="BK250" s="110"/>
      <c r="BL250" s="110"/>
      <c r="BM250" s="110"/>
      <c r="BN250" s="110"/>
      <c r="BO250" s="110"/>
      <c r="BP250" s="110"/>
      <c r="BQ250" s="110"/>
      <c r="BR250" s="110"/>
      <c r="BS250" s="110"/>
      <c r="BT250" s="110"/>
      <c r="BU250" s="110"/>
      <c r="BV250" s="110"/>
      <c r="BW250" s="110"/>
      <c r="BX250" s="110"/>
      <c r="BY250" s="110"/>
      <c r="BZ250" s="110"/>
      <c r="CA250" s="110"/>
      <c r="CB250" s="110"/>
      <c r="CC250" s="110"/>
      <c r="CD250" s="110"/>
      <c r="CE250" s="110"/>
      <c r="CF250" s="110"/>
      <c r="CG250" s="110"/>
      <c r="CH250" s="110"/>
      <c r="CI250" s="110"/>
      <c r="CJ250" s="110"/>
      <c r="CK250" s="110"/>
      <c r="CL250" s="110"/>
      <c r="CM250" s="110"/>
      <c r="CN250" s="110"/>
      <c r="CO250" s="110"/>
      <c r="CP250" s="110"/>
      <c r="CQ250" s="110"/>
      <c r="CR250" s="110"/>
    </row>
    <row r="251" spans="2:96" ht="12" customHeight="1" thickBot="1" x14ac:dyDescent="0.25">
      <c r="B251" s="25"/>
      <c r="J251" s="44"/>
      <c r="K251" s="44"/>
      <c r="L251" s="44"/>
      <c r="AA251" s="110"/>
      <c r="AB251" s="110"/>
      <c r="AC251" s="110"/>
      <c r="AD251" s="110"/>
      <c r="AE251" s="110"/>
      <c r="AF251" s="110"/>
      <c r="AG251" s="110"/>
      <c r="AH251" s="110"/>
      <c r="AI251" s="110"/>
      <c r="AJ251" s="110"/>
      <c r="AK251" s="110"/>
      <c r="AL251" s="110"/>
      <c r="AM251" s="110"/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110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  <c r="BI251" s="110"/>
      <c r="BJ251" s="110"/>
      <c r="BK251" s="110"/>
      <c r="BL251" s="110"/>
      <c r="BM251" s="110"/>
      <c r="BN251" s="110"/>
      <c r="BO251" s="110"/>
      <c r="BP251" s="110"/>
      <c r="BQ251" s="110"/>
      <c r="BR251" s="110"/>
      <c r="BS251" s="110"/>
      <c r="BT251" s="110"/>
      <c r="BU251" s="110"/>
      <c r="BV251" s="110"/>
      <c r="BW251" s="110"/>
      <c r="BX251" s="110"/>
      <c r="BY251" s="110"/>
      <c r="BZ251" s="110"/>
      <c r="CA251" s="110"/>
      <c r="CB251" s="110"/>
      <c r="CC251" s="110"/>
      <c r="CD251" s="110"/>
      <c r="CE251" s="110"/>
      <c r="CF251" s="110"/>
      <c r="CG251" s="110"/>
      <c r="CH251" s="110"/>
      <c r="CI251" s="110"/>
      <c r="CJ251" s="110"/>
      <c r="CK251" s="110"/>
      <c r="CL251" s="110"/>
      <c r="CM251" s="110"/>
      <c r="CN251" s="110"/>
      <c r="CO251" s="110"/>
      <c r="CP251" s="110"/>
      <c r="CQ251" s="110"/>
      <c r="CR251" s="110"/>
    </row>
    <row r="252" spans="2:96" ht="12" customHeight="1" thickBot="1" x14ac:dyDescent="0.25">
      <c r="B252" s="253" t="s">
        <v>87</v>
      </c>
      <c r="C252" s="253"/>
      <c r="D252" s="254"/>
      <c r="E252" s="69" t="s">
        <v>8</v>
      </c>
      <c r="F252" s="69" t="s">
        <v>88</v>
      </c>
      <c r="G252" s="70" t="s">
        <v>11</v>
      </c>
      <c r="H252" s="44"/>
      <c r="I252" s="44"/>
      <c r="J252" s="44"/>
      <c r="K252" s="44"/>
      <c r="L252" s="44"/>
      <c r="Q252" s="316"/>
      <c r="R252" s="316"/>
      <c r="S252" s="316"/>
      <c r="T252" s="316"/>
      <c r="U252" s="44"/>
      <c r="V252" s="44"/>
      <c r="W252" s="44"/>
      <c r="X252" s="44"/>
      <c r="Y252" s="170">
        <f>K212+K201+K191+K177+R158+K105+Y125+R86+R59+K43+K18</f>
        <v>0</v>
      </c>
      <c r="AA252" s="110"/>
      <c r="AB252" s="110"/>
      <c r="AC252" s="110"/>
      <c r="AD252" s="110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0"/>
      <c r="BN252" s="110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0"/>
      <c r="BZ252" s="110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10"/>
      <c r="CM252" s="110"/>
      <c r="CN252" s="110"/>
      <c r="CO252" s="110"/>
      <c r="CP252" s="110"/>
      <c r="CQ252" s="110"/>
      <c r="CR252" s="110"/>
    </row>
    <row r="253" spans="2:96" ht="12" customHeight="1" thickBot="1" x14ac:dyDescent="0.25">
      <c r="B253" s="262" t="s">
        <v>15</v>
      </c>
      <c r="C253" s="263"/>
      <c r="D253" s="264"/>
      <c r="E253" s="45">
        <f>Y218</f>
        <v>0</v>
      </c>
      <c r="F253" s="71">
        <f>Z218</f>
        <v>0</v>
      </c>
      <c r="G253" s="71">
        <f>J211*1</f>
        <v>0</v>
      </c>
      <c r="H253" s="33"/>
      <c r="I253" s="33"/>
      <c r="J253" s="44"/>
      <c r="K253" s="44"/>
      <c r="L253" s="44"/>
      <c r="Q253" s="311"/>
      <c r="R253" s="311"/>
      <c r="S253" s="311"/>
      <c r="T253" s="311"/>
      <c r="U253" s="25"/>
      <c r="V253" s="25"/>
      <c r="W253" s="25"/>
      <c r="X253" s="25"/>
      <c r="Y253" s="33"/>
      <c r="AA253" s="110"/>
      <c r="AB253" s="110"/>
      <c r="AC253" s="110"/>
      <c r="AD253" s="110"/>
      <c r="AE253" s="110"/>
      <c r="AF253" s="110"/>
      <c r="AG253" s="110"/>
      <c r="AH253" s="110"/>
      <c r="AI253" s="110"/>
      <c r="AJ253" s="110"/>
      <c r="AK253" s="110"/>
      <c r="AL253" s="110"/>
      <c r="AM253" s="110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0"/>
      <c r="BR253" s="110"/>
      <c r="BS253" s="110"/>
      <c r="BT253" s="110"/>
      <c r="BU253" s="110"/>
      <c r="BV253" s="110"/>
      <c r="BW253" s="110"/>
      <c r="BX253" s="110"/>
      <c r="BY253" s="110"/>
      <c r="BZ253" s="110"/>
      <c r="CA253" s="110"/>
      <c r="CB253" s="110"/>
      <c r="CC253" s="110"/>
      <c r="CD253" s="110"/>
      <c r="CE253" s="110"/>
      <c r="CF253" s="110"/>
      <c r="CG253" s="110"/>
      <c r="CH253" s="110"/>
      <c r="CI253" s="110"/>
      <c r="CJ253" s="110"/>
      <c r="CK253" s="110"/>
      <c r="CL253" s="110"/>
      <c r="CM253" s="110"/>
      <c r="CN253" s="110"/>
      <c r="CO253" s="110"/>
      <c r="CP253" s="110"/>
      <c r="CQ253" s="110"/>
      <c r="CR253" s="110"/>
    </row>
    <row r="254" spans="2:96" ht="12" customHeight="1" x14ac:dyDescent="0.2">
      <c r="B254" s="25"/>
      <c r="J254" s="44"/>
      <c r="K254" s="44"/>
      <c r="L254" s="44"/>
      <c r="AA254" s="110"/>
      <c r="AB254" s="110"/>
      <c r="AC254" s="110"/>
      <c r="AD254" s="110"/>
      <c r="AE254" s="110"/>
      <c r="AF254" s="110"/>
      <c r="AG254" s="110"/>
      <c r="AH254" s="110"/>
      <c r="AI254" s="110"/>
      <c r="AJ254" s="110"/>
      <c r="AK254" s="110"/>
      <c r="AL254" s="110"/>
      <c r="AM254" s="110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0"/>
      <c r="BR254" s="110"/>
      <c r="BS254" s="110"/>
      <c r="BT254" s="110"/>
      <c r="BU254" s="110"/>
      <c r="BV254" s="110"/>
      <c r="BW254" s="110"/>
      <c r="BX254" s="110"/>
      <c r="BY254" s="110"/>
      <c r="BZ254" s="110"/>
      <c r="CA254" s="110"/>
      <c r="CB254" s="110"/>
      <c r="CC254" s="110"/>
      <c r="CD254" s="110"/>
      <c r="CE254" s="110"/>
      <c r="CF254" s="110"/>
      <c r="CG254" s="110"/>
      <c r="CH254" s="110"/>
      <c r="CI254" s="110"/>
      <c r="CJ254" s="110"/>
      <c r="CK254" s="110"/>
      <c r="CL254" s="110"/>
      <c r="CM254" s="110"/>
      <c r="CN254" s="110"/>
      <c r="CO254" s="110"/>
      <c r="CP254" s="110"/>
      <c r="CQ254" s="110"/>
      <c r="CR254" s="110"/>
    </row>
    <row r="255" spans="2:96" s="74" customFormat="1" ht="12" customHeight="1" x14ac:dyDescent="0.2">
      <c r="B255" s="73"/>
      <c r="J255" s="75"/>
      <c r="K255" s="75"/>
      <c r="L255" s="75"/>
      <c r="AA255" s="110"/>
      <c r="AB255" s="110"/>
      <c r="AC255" s="110"/>
      <c r="AD255" s="110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0"/>
      <c r="BZ255" s="110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10"/>
      <c r="CM255" s="110"/>
      <c r="CN255" s="110"/>
      <c r="CO255" s="110"/>
      <c r="CP255" s="110"/>
      <c r="CQ255" s="110"/>
      <c r="CR255" s="110"/>
    </row>
    <row r="256" spans="2:96" s="74" customFormat="1" ht="12" customHeight="1" thickBot="1" x14ac:dyDescent="0.25">
      <c r="B256" s="73"/>
      <c r="J256" s="75"/>
      <c r="K256" s="75"/>
      <c r="L256" s="75"/>
      <c r="AA256" s="110"/>
      <c r="AB256" s="110"/>
      <c r="AC256" s="110"/>
      <c r="AD256" s="110"/>
      <c r="AE256" s="110"/>
      <c r="AF256" s="110"/>
      <c r="AG256" s="110"/>
      <c r="AH256" s="110"/>
      <c r="AI256" s="110"/>
      <c r="AJ256" s="110"/>
      <c r="AK256" s="110"/>
      <c r="AL256" s="110"/>
      <c r="AM256" s="110"/>
      <c r="AN256" s="110"/>
      <c r="AO256" s="110"/>
      <c r="AP256" s="110"/>
      <c r="AQ256" s="110"/>
      <c r="AR256" s="110"/>
      <c r="AS256" s="110"/>
      <c r="AT256" s="110"/>
      <c r="AU256" s="110"/>
      <c r="AV256" s="110"/>
      <c r="AW256" s="110"/>
      <c r="AX256" s="110"/>
      <c r="AY256" s="110"/>
      <c r="AZ256" s="110"/>
      <c r="BA256" s="110"/>
      <c r="BB256" s="110"/>
      <c r="BC256" s="110"/>
      <c r="BD256" s="110"/>
      <c r="BE256" s="110"/>
      <c r="BF256" s="110"/>
      <c r="BG256" s="110"/>
      <c r="BH256" s="110"/>
      <c r="BI256" s="110"/>
      <c r="BJ256" s="110"/>
      <c r="BK256" s="110"/>
      <c r="BL256" s="110"/>
      <c r="BM256" s="110"/>
      <c r="BN256" s="110"/>
      <c r="BO256" s="110"/>
      <c r="BP256" s="110"/>
      <c r="BQ256" s="110"/>
      <c r="BR256" s="110"/>
      <c r="BS256" s="110"/>
      <c r="BT256" s="110"/>
      <c r="BU256" s="110"/>
      <c r="BV256" s="110"/>
      <c r="BW256" s="110"/>
      <c r="BX256" s="110"/>
      <c r="BY256" s="110"/>
      <c r="BZ256" s="110"/>
      <c r="CA256" s="110"/>
      <c r="CB256" s="110"/>
      <c r="CC256" s="110"/>
      <c r="CD256" s="110"/>
      <c r="CE256" s="110"/>
      <c r="CF256" s="110"/>
      <c r="CG256" s="110"/>
      <c r="CH256" s="110"/>
      <c r="CI256" s="110"/>
      <c r="CJ256" s="110"/>
      <c r="CK256" s="110"/>
      <c r="CL256" s="110"/>
      <c r="CM256" s="110"/>
      <c r="CN256" s="110"/>
      <c r="CO256" s="110"/>
      <c r="CP256" s="110"/>
      <c r="CQ256" s="110"/>
      <c r="CR256" s="110"/>
    </row>
    <row r="257" spans="2:96" s="74" customFormat="1" ht="9.75" customHeight="1" x14ac:dyDescent="0.2">
      <c r="B257" s="73"/>
      <c r="C257" s="73"/>
      <c r="D257" s="73"/>
      <c r="E257" s="73"/>
      <c r="F257" s="73"/>
      <c r="G257" s="73"/>
      <c r="H257" s="73"/>
      <c r="I257" s="73"/>
      <c r="J257" s="247" t="s">
        <v>15</v>
      </c>
      <c r="K257" s="248"/>
      <c r="L257" s="248"/>
      <c r="M257" s="248"/>
      <c r="N257" s="248"/>
      <c r="O257" s="248"/>
      <c r="P257" s="248"/>
      <c r="Q257" s="249"/>
      <c r="R257" s="168"/>
      <c r="AA257" s="110"/>
      <c r="AB257" s="110"/>
      <c r="AC257" s="110"/>
      <c r="AD257" s="110"/>
      <c r="AE257" s="110"/>
      <c r="AF257" s="110"/>
      <c r="AG257" s="110"/>
      <c r="AH257" s="110"/>
      <c r="AI257" s="110"/>
      <c r="AJ257" s="110"/>
      <c r="AK257" s="110"/>
      <c r="AL257" s="110"/>
      <c r="AM257" s="110"/>
      <c r="AN257" s="110"/>
      <c r="AO257" s="110"/>
      <c r="AP257" s="110"/>
      <c r="AQ257" s="110"/>
      <c r="AR257" s="110"/>
      <c r="AS257" s="110"/>
      <c r="AT257" s="110"/>
      <c r="AU257" s="110"/>
      <c r="AV257" s="110"/>
      <c r="AW257" s="110"/>
      <c r="AX257" s="110"/>
      <c r="AY257" s="110"/>
      <c r="AZ257" s="110"/>
      <c r="BA257" s="110"/>
      <c r="BB257" s="110"/>
      <c r="BC257" s="110"/>
      <c r="BD257" s="110"/>
      <c r="BE257" s="110"/>
      <c r="BF257" s="110"/>
      <c r="BG257" s="110"/>
      <c r="BH257" s="110"/>
      <c r="BI257" s="110"/>
      <c r="BJ257" s="110"/>
      <c r="BK257" s="110"/>
      <c r="BL257" s="110"/>
      <c r="BM257" s="110"/>
      <c r="BN257" s="110"/>
      <c r="BO257" s="110"/>
      <c r="BP257" s="110"/>
      <c r="BQ257" s="110"/>
      <c r="BR257" s="110"/>
      <c r="BS257" s="110"/>
      <c r="BT257" s="110"/>
      <c r="BU257" s="110"/>
      <c r="BV257" s="110"/>
      <c r="BW257" s="110"/>
      <c r="BX257" s="110"/>
      <c r="BY257" s="110"/>
      <c r="BZ257" s="110"/>
      <c r="CA257" s="110"/>
      <c r="CB257" s="110"/>
      <c r="CC257" s="110"/>
      <c r="CD257" s="110"/>
      <c r="CE257" s="110"/>
      <c r="CF257" s="110"/>
      <c r="CG257" s="110"/>
      <c r="CH257" s="110"/>
      <c r="CI257" s="110"/>
      <c r="CJ257" s="110"/>
      <c r="CK257" s="110"/>
      <c r="CL257" s="110"/>
      <c r="CM257" s="110"/>
      <c r="CN257" s="110"/>
      <c r="CO257" s="110"/>
      <c r="CP257" s="110"/>
      <c r="CQ257" s="110"/>
      <c r="CR257" s="110"/>
    </row>
    <row r="258" spans="2:96" s="74" customFormat="1" ht="9.75" customHeight="1" thickBot="1" x14ac:dyDescent="0.25">
      <c r="B258" s="73"/>
      <c r="C258" s="73"/>
      <c r="D258" s="73"/>
      <c r="E258" s="73"/>
      <c r="F258" s="73"/>
      <c r="G258" s="76"/>
      <c r="H258" s="76"/>
      <c r="I258" s="76"/>
      <c r="J258" s="250"/>
      <c r="K258" s="251"/>
      <c r="L258" s="251"/>
      <c r="M258" s="251"/>
      <c r="N258" s="251"/>
      <c r="O258" s="251"/>
      <c r="P258" s="251"/>
      <c r="Q258" s="252"/>
      <c r="R258" s="168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110"/>
      <c r="AK258" s="110"/>
      <c r="AL258" s="110"/>
      <c r="AM258" s="110"/>
      <c r="AN258" s="110"/>
      <c r="AO258" s="110"/>
      <c r="AP258" s="110"/>
      <c r="AQ258" s="110"/>
      <c r="AR258" s="110"/>
      <c r="AS258" s="110"/>
      <c r="AT258" s="110"/>
      <c r="AU258" s="110"/>
      <c r="AV258" s="110"/>
      <c r="AW258" s="110"/>
      <c r="AX258" s="110"/>
      <c r="AY258" s="110"/>
      <c r="AZ258" s="110"/>
      <c r="BA258" s="110"/>
      <c r="BB258" s="110"/>
      <c r="BC258" s="110"/>
      <c r="BD258" s="110"/>
      <c r="BE258" s="110"/>
      <c r="BF258" s="110"/>
      <c r="BG258" s="110"/>
      <c r="BH258" s="110"/>
      <c r="BI258" s="110"/>
      <c r="BJ258" s="110"/>
      <c r="BK258" s="110"/>
      <c r="BL258" s="110"/>
      <c r="BM258" s="110"/>
      <c r="BN258" s="110"/>
      <c r="BO258" s="110"/>
      <c r="BP258" s="110"/>
      <c r="BQ258" s="110"/>
      <c r="BR258" s="110"/>
      <c r="BS258" s="110"/>
      <c r="BT258" s="110"/>
      <c r="BU258" s="110"/>
      <c r="BV258" s="110"/>
      <c r="BW258" s="110"/>
      <c r="BX258" s="110"/>
      <c r="BY258" s="110"/>
      <c r="BZ258" s="110"/>
      <c r="CA258" s="110"/>
      <c r="CB258" s="110"/>
      <c r="CC258" s="110"/>
      <c r="CD258" s="110"/>
      <c r="CE258" s="110"/>
      <c r="CF258" s="110"/>
      <c r="CG258" s="110"/>
      <c r="CH258" s="110"/>
      <c r="CI258" s="110"/>
      <c r="CJ258" s="110"/>
      <c r="CK258" s="110"/>
      <c r="CL258" s="110"/>
      <c r="CM258" s="110"/>
      <c r="CN258" s="110"/>
      <c r="CO258" s="110"/>
      <c r="CP258" s="110"/>
      <c r="CQ258" s="110"/>
      <c r="CR258" s="110"/>
    </row>
    <row r="259" spans="2:96" s="74" customFormat="1" ht="9.75" customHeight="1" x14ac:dyDescent="0.2">
      <c r="B259" s="73"/>
      <c r="C259" s="77"/>
      <c r="D259" s="77"/>
      <c r="E259" s="77"/>
      <c r="F259" s="77"/>
      <c r="AA259" s="110"/>
      <c r="AB259" s="110"/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0"/>
      <c r="BB259" s="110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0"/>
      <c r="BN259" s="110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0"/>
      <c r="BZ259" s="110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10"/>
      <c r="CM259" s="110"/>
      <c r="CN259" s="110"/>
      <c r="CO259" s="110"/>
      <c r="CP259" s="110"/>
      <c r="CQ259" s="110"/>
      <c r="CR259" s="110"/>
    </row>
    <row r="260" spans="2:96" s="74" customFormat="1" ht="9.75" customHeight="1" thickBot="1" x14ac:dyDescent="0.25">
      <c r="B260" s="73"/>
      <c r="C260" s="77"/>
      <c r="D260" s="77"/>
      <c r="E260" s="77"/>
      <c r="F260" s="77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10"/>
      <c r="AK260" s="110"/>
      <c r="AL260" s="110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10"/>
      <c r="CA260" s="110"/>
      <c r="CB260" s="110"/>
      <c r="CC260" s="110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10"/>
      <c r="CO260" s="110"/>
      <c r="CP260" s="110"/>
      <c r="CQ260" s="110"/>
      <c r="CR260" s="110"/>
    </row>
    <row r="261" spans="2:96" s="74" customFormat="1" ht="14.25" customHeight="1" thickBot="1" x14ac:dyDescent="0.25">
      <c r="B261" s="266" t="s">
        <v>64</v>
      </c>
      <c r="C261" s="267"/>
      <c r="D261" s="273">
        <f>F229</f>
        <v>0</v>
      </c>
      <c r="E261" s="274"/>
      <c r="F261" s="77"/>
      <c r="G261" s="77"/>
      <c r="H261" s="77"/>
      <c r="I261" s="77"/>
      <c r="J261" s="77"/>
      <c r="K261" s="77"/>
      <c r="L261" s="77"/>
      <c r="T261" s="312" t="s">
        <v>94</v>
      </c>
      <c r="U261" s="313"/>
      <c r="V261" s="313"/>
      <c r="W261" s="313"/>
      <c r="X261" s="313"/>
      <c r="Y261" s="164">
        <f>(E229+E233+E237+E241+E245+E249+E253+X229+X233+X237+X241+X245+X249)*4</f>
        <v>0</v>
      </c>
      <c r="AA261" s="110"/>
      <c r="AB261" s="110"/>
      <c r="AC261" s="110"/>
      <c r="AD261" s="110"/>
      <c r="AE261" s="110"/>
      <c r="AF261" s="110"/>
      <c r="AG261" s="110"/>
      <c r="AH261" s="110"/>
      <c r="AI261" s="110"/>
      <c r="AJ261" s="110"/>
      <c r="AK261" s="110"/>
      <c r="AL261" s="110"/>
      <c r="AM261" s="110"/>
      <c r="AN261" s="110"/>
      <c r="AO261" s="110"/>
      <c r="AP261" s="110"/>
      <c r="AQ261" s="110"/>
      <c r="AR261" s="110"/>
      <c r="AS261" s="110"/>
      <c r="AT261" s="110"/>
      <c r="AU261" s="110"/>
      <c r="AV261" s="110"/>
      <c r="AW261" s="110"/>
      <c r="AX261" s="110"/>
      <c r="AY261" s="110"/>
      <c r="AZ261" s="110"/>
      <c r="BA261" s="110"/>
      <c r="BB261" s="110"/>
      <c r="BC261" s="110"/>
      <c r="BD261" s="110"/>
      <c r="BE261" s="110"/>
      <c r="BF261" s="110"/>
      <c r="BG261" s="110"/>
      <c r="BH261" s="110"/>
      <c r="BI261" s="110"/>
      <c r="BJ261" s="110"/>
      <c r="BK261" s="110"/>
      <c r="BL261" s="110"/>
      <c r="BM261" s="110"/>
      <c r="BN261" s="110"/>
      <c r="BO261" s="110"/>
      <c r="BP261" s="110"/>
      <c r="BQ261" s="110"/>
      <c r="BR261" s="110"/>
      <c r="BS261" s="110"/>
      <c r="BT261" s="110"/>
      <c r="BU261" s="110"/>
      <c r="BV261" s="110"/>
      <c r="BW261" s="110"/>
      <c r="BX261" s="110"/>
      <c r="BY261" s="110"/>
      <c r="BZ261" s="110"/>
      <c r="CA261" s="110"/>
      <c r="CB261" s="110"/>
      <c r="CC261" s="110"/>
      <c r="CD261" s="110"/>
      <c r="CE261" s="110"/>
      <c r="CF261" s="110"/>
      <c r="CG261" s="110"/>
      <c r="CH261" s="110"/>
      <c r="CI261" s="110"/>
      <c r="CJ261" s="110"/>
      <c r="CK261" s="110"/>
      <c r="CL261" s="110"/>
      <c r="CM261" s="110"/>
      <c r="CN261" s="110"/>
      <c r="CO261" s="110"/>
      <c r="CP261" s="110"/>
      <c r="CQ261" s="110"/>
      <c r="CR261" s="110"/>
    </row>
    <row r="262" spans="2:96" s="74" customFormat="1" ht="15.75" customHeight="1" thickBot="1" x14ac:dyDescent="0.25">
      <c r="B262" s="97"/>
      <c r="C262" s="97"/>
      <c r="D262" s="271">
        <f>conducto!K9</f>
        <v>0</v>
      </c>
      <c r="E262" s="27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73"/>
      <c r="R262" s="73"/>
      <c r="S262" s="73"/>
      <c r="T262" s="5"/>
      <c r="U262" s="5"/>
      <c r="V262" s="5"/>
      <c r="W262" s="5"/>
      <c r="X262" s="5"/>
      <c r="Y262" s="5"/>
      <c r="Z262" s="5"/>
      <c r="AA262" s="110"/>
      <c r="AB262" s="110"/>
      <c r="AC262" s="110"/>
      <c r="AD262" s="110"/>
      <c r="AE262" s="110"/>
      <c r="AF262" s="110"/>
      <c r="AG262" s="110"/>
      <c r="AH262" s="110"/>
      <c r="AI262" s="110"/>
      <c r="AJ262" s="110"/>
      <c r="AK262" s="110"/>
      <c r="AL262" s="110"/>
      <c r="AM262" s="110"/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110"/>
      <c r="AX262" s="110"/>
      <c r="AY262" s="110"/>
      <c r="AZ262" s="110"/>
      <c r="BA262" s="110"/>
      <c r="BB262" s="110"/>
      <c r="BC262" s="110"/>
      <c r="BD262" s="110"/>
      <c r="BE262" s="110"/>
      <c r="BF262" s="110"/>
      <c r="BG262" s="110"/>
      <c r="BH262" s="110"/>
      <c r="BI262" s="110"/>
      <c r="BJ262" s="110"/>
      <c r="BK262" s="110"/>
      <c r="BL262" s="110"/>
      <c r="BM262" s="110"/>
      <c r="BN262" s="110"/>
      <c r="BO262" s="110"/>
      <c r="BP262" s="110"/>
      <c r="BQ262" s="110"/>
      <c r="BR262" s="110"/>
      <c r="BS262" s="110"/>
      <c r="BT262" s="110"/>
      <c r="BU262" s="110"/>
      <c r="BV262" s="110"/>
      <c r="BW262" s="110"/>
      <c r="BX262" s="110"/>
      <c r="BY262" s="110"/>
      <c r="BZ262" s="110"/>
      <c r="CA262" s="110"/>
      <c r="CB262" s="110"/>
      <c r="CC262" s="110"/>
      <c r="CD262" s="110"/>
      <c r="CE262" s="110"/>
      <c r="CF262" s="110"/>
      <c r="CG262" s="110"/>
      <c r="CH262" s="110"/>
      <c r="CI262" s="110"/>
      <c r="CJ262" s="110"/>
      <c r="CK262" s="110"/>
      <c r="CL262" s="110"/>
      <c r="CM262" s="110"/>
      <c r="CN262" s="110"/>
      <c r="CO262" s="110"/>
      <c r="CP262" s="110"/>
      <c r="CQ262" s="110"/>
      <c r="CR262" s="110"/>
    </row>
    <row r="263" spans="2:96" s="74" customFormat="1" ht="9.75" customHeight="1" thickBot="1" x14ac:dyDescent="0.25">
      <c r="B263" s="97"/>
      <c r="C263" s="97"/>
      <c r="D263" s="73"/>
      <c r="E263" s="73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73"/>
      <c r="R263" s="73"/>
      <c r="S263" s="73"/>
      <c r="T263" s="5"/>
      <c r="U263" s="5"/>
      <c r="V263" s="5"/>
      <c r="W263" s="5"/>
      <c r="X263" s="5"/>
      <c r="Y263" s="5"/>
      <c r="Z263" s="5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10"/>
      <c r="AK263" s="110"/>
      <c r="AL263" s="110"/>
      <c r="AM263" s="110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10"/>
      <c r="AY263" s="110"/>
      <c r="AZ263" s="110"/>
      <c r="BA263" s="110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10"/>
      <c r="BM263" s="110"/>
      <c r="BN263" s="110"/>
      <c r="BO263" s="110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10"/>
      <c r="CA263" s="110"/>
      <c r="CB263" s="110"/>
      <c r="CC263" s="110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10"/>
      <c r="CO263" s="110"/>
      <c r="CP263" s="110"/>
      <c r="CQ263" s="110"/>
      <c r="CR263" s="110"/>
    </row>
    <row r="264" spans="2:96" s="74" customFormat="1" ht="14.25" customHeight="1" thickBot="1" x14ac:dyDescent="0.25">
      <c r="B264" s="266" t="s">
        <v>65</v>
      </c>
      <c r="C264" s="267"/>
      <c r="D264" s="275">
        <f>F233+F237+F241+F245+F249+Y229+Y233+Y237+Y241+Y245+Y249+F253</f>
        <v>0</v>
      </c>
      <c r="E264" s="276"/>
      <c r="F264" s="5"/>
      <c r="G264" s="5"/>
      <c r="H264" s="5"/>
      <c r="I264" s="5"/>
      <c r="J264" s="266" t="s">
        <v>93</v>
      </c>
      <c r="K264" s="267"/>
      <c r="L264" s="267"/>
      <c r="M264" s="268">
        <f>D261+D264</f>
        <v>0</v>
      </c>
      <c r="N264" s="269"/>
      <c r="O264" s="269"/>
      <c r="P264" s="269"/>
      <c r="Q264" s="270"/>
      <c r="R264" s="169"/>
      <c r="S264" s="5"/>
      <c r="T264" s="314" t="s">
        <v>95</v>
      </c>
      <c r="U264" s="315"/>
      <c r="V264" s="315"/>
      <c r="W264" s="315"/>
      <c r="X264" s="315"/>
      <c r="Y264" s="171">
        <f>Y252+conducto!T33+'CODOS Y CODO REDUCIDO'!T26</f>
        <v>0</v>
      </c>
      <c r="Z264" s="5"/>
      <c r="AA264" s="110"/>
      <c r="AB264" s="110"/>
      <c r="AC264" s="110"/>
      <c r="AD264" s="110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0"/>
      <c r="AP264" s="110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0"/>
      <c r="BB264" s="110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0"/>
      <c r="BN264" s="110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0"/>
      <c r="BZ264" s="110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10"/>
      <c r="CM264" s="110"/>
      <c r="CN264" s="110"/>
      <c r="CO264" s="110"/>
      <c r="CP264" s="110"/>
      <c r="CQ264" s="110"/>
      <c r="CR264" s="110"/>
    </row>
    <row r="265" spans="2:96" s="74" customFormat="1" ht="12" customHeight="1" thickBot="1" x14ac:dyDescent="0.25">
      <c r="B265" s="5"/>
      <c r="C265" s="5"/>
      <c r="D265" s="271">
        <f>+D264+(D261-D262)</f>
        <v>0</v>
      </c>
      <c r="E265" s="272"/>
      <c r="F265" s="73"/>
      <c r="G265" s="73"/>
      <c r="H265" s="73"/>
      <c r="I265" s="73"/>
      <c r="J265" s="73"/>
      <c r="K265" s="73"/>
      <c r="L265" s="78"/>
      <c r="M265" s="78"/>
      <c r="N265" s="78"/>
      <c r="O265" s="78"/>
      <c r="P265" s="78"/>
      <c r="Q265" s="5"/>
      <c r="R265" s="5"/>
      <c r="S265" s="5"/>
      <c r="T265" s="78"/>
      <c r="U265" s="78"/>
      <c r="V265" s="78"/>
      <c r="W265" s="78"/>
      <c r="X265" s="78"/>
      <c r="Y265" s="78"/>
      <c r="Z265" s="78"/>
      <c r="AA265" s="110"/>
      <c r="AB265" s="110"/>
      <c r="AC265" s="110"/>
      <c r="AD265" s="110"/>
      <c r="AE265" s="110"/>
      <c r="AF265" s="110"/>
      <c r="AG265" s="110"/>
      <c r="AH265" s="110"/>
      <c r="AI265" s="110"/>
      <c r="AJ265" s="110"/>
      <c r="AK265" s="110"/>
      <c r="AL265" s="110"/>
      <c r="AM265" s="110"/>
      <c r="AN265" s="110"/>
      <c r="AO265" s="110"/>
      <c r="AP265" s="110"/>
      <c r="AQ265" s="110"/>
      <c r="AR265" s="110"/>
      <c r="AS265" s="110"/>
      <c r="AT265" s="110"/>
      <c r="AU265" s="110"/>
      <c r="AV265" s="110"/>
      <c r="AW265" s="110"/>
      <c r="AX265" s="110"/>
      <c r="AY265" s="110"/>
      <c r="AZ265" s="110"/>
      <c r="BA265" s="110"/>
      <c r="BB265" s="110"/>
      <c r="BC265" s="110"/>
      <c r="BD265" s="110"/>
      <c r="BE265" s="110"/>
      <c r="BF265" s="110"/>
      <c r="BG265" s="110"/>
      <c r="BH265" s="110"/>
      <c r="BI265" s="110"/>
      <c r="BJ265" s="110"/>
      <c r="BK265" s="110"/>
      <c r="BL265" s="110"/>
      <c r="BM265" s="110"/>
      <c r="BN265" s="110"/>
      <c r="BO265" s="110"/>
      <c r="BP265" s="110"/>
      <c r="BQ265" s="110"/>
      <c r="BR265" s="110"/>
      <c r="BS265" s="110"/>
      <c r="BT265" s="110"/>
      <c r="BU265" s="110"/>
      <c r="BV265" s="110"/>
      <c r="BW265" s="110"/>
      <c r="BX265" s="110"/>
      <c r="BY265" s="110"/>
      <c r="BZ265" s="110"/>
      <c r="CA265" s="110"/>
      <c r="CB265" s="110"/>
      <c r="CC265" s="110"/>
      <c r="CD265" s="110"/>
      <c r="CE265" s="110"/>
      <c r="CF265" s="110"/>
      <c r="CG265" s="110"/>
      <c r="CH265" s="110"/>
      <c r="CI265" s="110"/>
      <c r="CJ265" s="110"/>
      <c r="CK265" s="110"/>
      <c r="CL265" s="110"/>
      <c r="CM265" s="110"/>
      <c r="CN265" s="110"/>
      <c r="CO265" s="110"/>
      <c r="CP265" s="110"/>
      <c r="CQ265" s="110"/>
      <c r="CR265" s="110"/>
    </row>
    <row r="266" spans="2:96" s="74" customFormat="1" x14ac:dyDescent="0.2">
      <c r="AA266" s="110"/>
      <c r="AB266" s="110"/>
      <c r="AC266" s="110"/>
      <c r="AD266" s="110"/>
      <c r="AE266" s="110"/>
      <c r="AF266" s="110"/>
      <c r="AG266" s="110"/>
      <c r="AH266" s="110"/>
      <c r="AI266" s="110"/>
      <c r="AJ266" s="110"/>
      <c r="AK266" s="110"/>
      <c r="AL266" s="110"/>
      <c r="AM266" s="110"/>
      <c r="AN266" s="110"/>
      <c r="AO266" s="110"/>
      <c r="AP266" s="110"/>
      <c r="AQ266" s="110"/>
      <c r="AR266" s="110"/>
      <c r="AS266" s="110"/>
      <c r="AT266" s="110"/>
      <c r="AU266" s="110"/>
      <c r="AV266" s="110"/>
      <c r="AW266" s="110"/>
      <c r="AX266" s="110"/>
      <c r="AY266" s="110"/>
      <c r="AZ266" s="110"/>
      <c r="BA266" s="110"/>
      <c r="BB266" s="110"/>
      <c r="BC266" s="110"/>
      <c r="BD266" s="110"/>
      <c r="BE266" s="110"/>
      <c r="BF266" s="110"/>
      <c r="BG266" s="110"/>
      <c r="BH266" s="110"/>
      <c r="BI266" s="110"/>
      <c r="BJ266" s="110"/>
      <c r="BK266" s="110"/>
      <c r="BL266" s="110"/>
      <c r="BM266" s="110"/>
      <c r="BN266" s="110"/>
      <c r="BO266" s="110"/>
      <c r="BP266" s="110"/>
      <c r="BQ266" s="110"/>
      <c r="BR266" s="110"/>
      <c r="BS266" s="110"/>
      <c r="BT266" s="110"/>
      <c r="BU266" s="110"/>
      <c r="BV266" s="110"/>
      <c r="BW266" s="110"/>
      <c r="BX266" s="110"/>
      <c r="BY266" s="110"/>
      <c r="BZ266" s="110"/>
      <c r="CA266" s="110"/>
      <c r="CB266" s="110"/>
      <c r="CC266" s="110"/>
      <c r="CD266" s="110"/>
      <c r="CE266" s="110"/>
      <c r="CF266" s="110"/>
      <c r="CG266" s="110"/>
      <c r="CH266" s="110"/>
      <c r="CI266" s="110"/>
      <c r="CJ266" s="110"/>
      <c r="CK266" s="110"/>
      <c r="CL266" s="110"/>
      <c r="CM266" s="110"/>
      <c r="CN266" s="110"/>
      <c r="CO266" s="110"/>
      <c r="CP266" s="110"/>
      <c r="CQ266" s="110"/>
      <c r="CR266" s="110"/>
    </row>
    <row r="267" spans="2:96" s="74" customFormat="1" ht="13.5" thickBot="1" x14ac:dyDescent="0.25">
      <c r="AA267" s="110"/>
      <c r="AB267" s="110"/>
      <c r="AC267" s="110"/>
      <c r="AD267" s="110"/>
      <c r="AE267" s="110"/>
      <c r="AF267" s="110"/>
      <c r="AG267" s="110"/>
      <c r="AH267" s="110"/>
      <c r="AI267" s="110"/>
      <c r="AJ267" s="110"/>
      <c r="AK267" s="110"/>
      <c r="AL267" s="110"/>
      <c r="AM267" s="110"/>
      <c r="AN267" s="110"/>
      <c r="AO267" s="110"/>
      <c r="AP267" s="110"/>
      <c r="AQ267" s="110"/>
      <c r="AR267" s="110"/>
      <c r="AS267" s="110"/>
      <c r="AT267" s="110"/>
      <c r="AU267" s="110"/>
      <c r="AV267" s="110"/>
      <c r="AW267" s="110"/>
      <c r="AX267" s="110"/>
      <c r="AY267" s="110"/>
      <c r="AZ267" s="110"/>
      <c r="BA267" s="110"/>
      <c r="BB267" s="110"/>
      <c r="BC267" s="110"/>
      <c r="BD267" s="110"/>
      <c r="BE267" s="110"/>
      <c r="BF267" s="110"/>
      <c r="BG267" s="110"/>
      <c r="BH267" s="110"/>
      <c r="BI267" s="110"/>
      <c r="BJ267" s="110"/>
      <c r="BK267" s="110"/>
      <c r="BL267" s="110"/>
      <c r="BM267" s="110"/>
      <c r="BN267" s="110"/>
      <c r="BO267" s="110"/>
      <c r="BP267" s="110"/>
      <c r="BQ267" s="110"/>
      <c r="BR267" s="110"/>
      <c r="BS267" s="110"/>
      <c r="BT267" s="110"/>
      <c r="BU267" s="110"/>
      <c r="BV267" s="110"/>
      <c r="BW267" s="110"/>
      <c r="BX267" s="110"/>
      <c r="BY267" s="110"/>
      <c r="BZ267" s="110"/>
      <c r="CA267" s="110"/>
      <c r="CB267" s="110"/>
      <c r="CC267" s="110"/>
      <c r="CD267" s="110"/>
      <c r="CE267" s="110"/>
      <c r="CF267" s="110"/>
      <c r="CG267" s="110"/>
      <c r="CH267" s="110"/>
      <c r="CI267" s="110"/>
      <c r="CJ267" s="110"/>
      <c r="CK267" s="110"/>
      <c r="CL267" s="110"/>
      <c r="CM267" s="110"/>
      <c r="CN267" s="110"/>
      <c r="CO267" s="110"/>
      <c r="CP267" s="110"/>
      <c r="CQ267" s="110"/>
      <c r="CR267" s="110"/>
    </row>
    <row r="268" spans="2:96" s="74" customFormat="1" ht="13.5" thickBot="1" x14ac:dyDescent="0.25">
      <c r="B268" s="277" t="s">
        <v>43</v>
      </c>
      <c r="C268" s="278"/>
      <c r="D268" s="279"/>
      <c r="E268" s="280"/>
      <c r="F268" s="281"/>
      <c r="G268" s="281"/>
      <c r="H268" s="281"/>
      <c r="I268" s="281"/>
      <c r="J268" s="281"/>
      <c r="K268" s="281"/>
      <c r="L268" s="282"/>
      <c r="M268" s="260" t="s">
        <v>44</v>
      </c>
      <c r="N268" s="260"/>
      <c r="O268" s="260"/>
      <c r="P268" s="260"/>
      <c r="Q268" s="260"/>
      <c r="R268" s="260"/>
      <c r="S268" s="260"/>
      <c r="T268" s="260"/>
      <c r="U268" s="260"/>
      <c r="V268" s="260"/>
      <c r="W268" s="260"/>
      <c r="X268" s="260"/>
      <c r="Y268" s="261"/>
      <c r="Z268" s="77"/>
      <c r="AA268" s="110"/>
      <c r="AB268" s="110"/>
      <c r="AC268" s="110"/>
      <c r="AD268" s="110"/>
      <c r="AE268" s="110"/>
      <c r="AF268" s="110"/>
      <c r="AG268" s="110"/>
      <c r="AH268" s="110"/>
      <c r="AI268" s="110"/>
      <c r="AJ268" s="110"/>
      <c r="AK268" s="110"/>
      <c r="AL268" s="110"/>
      <c r="AM268" s="110"/>
      <c r="AN268" s="110"/>
      <c r="AO268" s="110"/>
      <c r="AP268" s="110"/>
      <c r="AQ268" s="110"/>
      <c r="AR268" s="110"/>
      <c r="AS268" s="110"/>
      <c r="AT268" s="110"/>
      <c r="AU268" s="110"/>
      <c r="AV268" s="110"/>
      <c r="AW268" s="110"/>
      <c r="AX268" s="110"/>
      <c r="AY268" s="110"/>
      <c r="AZ268" s="110"/>
      <c r="BA268" s="110"/>
      <c r="BB268" s="110"/>
      <c r="BC268" s="110"/>
      <c r="BD268" s="110"/>
      <c r="BE268" s="110"/>
      <c r="BF268" s="110"/>
      <c r="BG268" s="110"/>
      <c r="BH268" s="110"/>
      <c r="BI268" s="110"/>
      <c r="BJ268" s="110"/>
      <c r="BK268" s="110"/>
      <c r="BL268" s="110"/>
      <c r="BM268" s="110"/>
      <c r="BN268" s="110"/>
      <c r="BO268" s="110"/>
      <c r="BP268" s="110"/>
      <c r="BQ268" s="110"/>
      <c r="BR268" s="110"/>
      <c r="BS268" s="110"/>
      <c r="BT268" s="110"/>
      <c r="BU268" s="110"/>
      <c r="BV268" s="110"/>
      <c r="BW268" s="110"/>
      <c r="BX268" s="110"/>
      <c r="BY268" s="110"/>
      <c r="BZ268" s="110"/>
      <c r="CA268" s="110"/>
      <c r="CB268" s="110"/>
      <c r="CC268" s="110"/>
      <c r="CD268" s="110"/>
      <c r="CE268" s="110"/>
      <c r="CF268" s="110"/>
      <c r="CG268" s="110"/>
      <c r="CH268" s="110"/>
      <c r="CI268" s="110"/>
      <c r="CJ268" s="110"/>
      <c r="CK268" s="110"/>
      <c r="CL268" s="110"/>
      <c r="CM268" s="110"/>
      <c r="CN268" s="110"/>
      <c r="CO268" s="110"/>
      <c r="CP268" s="110"/>
      <c r="CQ268" s="110"/>
      <c r="CR268" s="110"/>
    </row>
    <row r="269" spans="2:96" s="74" customFormat="1" x14ac:dyDescent="0.2">
      <c r="B269" s="291"/>
      <c r="C269" s="292"/>
      <c r="D269" s="292"/>
      <c r="E269" s="284"/>
      <c r="F269" s="284"/>
      <c r="G269" s="284"/>
      <c r="H269" s="284"/>
      <c r="I269" s="284"/>
      <c r="J269" s="284"/>
      <c r="K269" s="285"/>
      <c r="L269" s="286"/>
      <c r="M269" s="304" t="s">
        <v>45</v>
      </c>
      <c r="N269" s="304"/>
      <c r="O269" s="304"/>
      <c r="P269" s="304"/>
      <c r="Q269" s="305"/>
      <c r="R269" s="163"/>
      <c r="S269" s="306" t="s">
        <v>46</v>
      </c>
      <c r="T269" s="305"/>
      <c r="U269" s="79" t="s">
        <v>47</v>
      </c>
      <c r="V269" s="79"/>
      <c r="W269" s="79"/>
      <c r="X269" s="79" t="s">
        <v>48</v>
      </c>
      <c r="Y269" s="80" t="s">
        <v>11</v>
      </c>
      <c r="AA269" s="110"/>
      <c r="AB269" s="110"/>
      <c r="AC269" s="110"/>
      <c r="AD269" s="110"/>
      <c r="AE269" s="110"/>
      <c r="AF269" s="110"/>
      <c r="AG269" s="110"/>
      <c r="AH269" s="110"/>
      <c r="AI269" s="110"/>
      <c r="AJ269" s="110"/>
      <c r="AK269" s="110"/>
      <c r="AL269" s="110"/>
      <c r="AM269" s="110"/>
      <c r="AN269" s="110"/>
      <c r="AO269" s="110"/>
      <c r="AP269" s="110"/>
      <c r="AQ269" s="110"/>
      <c r="AR269" s="110"/>
      <c r="AS269" s="110"/>
      <c r="AT269" s="110"/>
      <c r="AU269" s="110"/>
      <c r="AV269" s="110"/>
      <c r="AW269" s="110"/>
      <c r="AX269" s="110"/>
      <c r="AY269" s="110"/>
      <c r="AZ269" s="110"/>
      <c r="BA269" s="110"/>
      <c r="BB269" s="110"/>
      <c r="BC269" s="110"/>
      <c r="BD269" s="110"/>
      <c r="BE269" s="110"/>
      <c r="BF269" s="110"/>
      <c r="BG269" s="110"/>
      <c r="BH269" s="110"/>
      <c r="BI269" s="110"/>
      <c r="BJ269" s="110"/>
      <c r="BK269" s="110"/>
      <c r="BL269" s="110"/>
      <c r="BM269" s="110"/>
      <c r="BN269" s="110"/>
      <c r="BO269" s="110"/>
      <c r="BP269" s="110"/>
      <c r="BQ269" s="110"/>
      <c r="BR269" s="110"/>
      <c r="BS269" s="110"/>
      <c r="BT269" s="110"/>
      <c r="BU269" s="110"/>
      <c r="BV269" s="110"/>
      <c r="BW269" s="110"/>
      <c r="BX269" s="110"/>
      <c r="BY269" s="110"/>
      <c r="BZ269" s="110"/>
      <c r="CA269" s="110"/>
      <c r="CB269" s="110"/>
      <c r="CC269" s="110"/>
      <c r="CD269" s="110"/>
      <c r="CE269" s="110"/>
      <c r="CF269" s="110"/>
      <c r="CG269" s="110"/>
      <c r="CH269" s="110"/>
      <c r="CI269" s="110"/>
      <c r="CJ269" s="110"/>
      <c r="CK269" s="110"/>
      <c r="CL269" s="110"/>
      <c r="CM269" s="110"/>
      <c r="CN269" s="110"/>
      <c r="CO269" s="110"/>
      <c r="CP269" s="110"/>
      <c r="CQ269" s="110"/>
      <c r="CR269" s="110"/>
    </row>
    <row r="270" spans="2:96" s="74" customFormat="1" x14ac:dyDescent="0.2">
      <c r="B270" s="293" t="s">
        <v>49</v>
      </c>
      <c r="C270" s="294"/>
      <c r="D270" s="294"/>
      <c r="E270" s="294"/>
      <c r="F270" s="294"/>
      <c r="G270" s="294"/>
      <c r="H270" s="294"/>
      <c r="I270" s="294"/>
      <c r="J270" s="294"/>
      <c r="K270" s="295"/>
      <c r="L270" s="296"/>
      <c r="M270" s="297"/>
      <c r="N270" s="297"/>
      <c r="O270" s="297"/>
      <c r="P270" s="297"/>
      <c r="Q270" s="298"/>
      <c r="R270" s="161"/>
      <c r="S270" s="301"/>
      <c r="T270" s="298"/>
      <c r="U270" s="81"/>
      <c r="V270" s="81"/>
      <c r="W270" s="81"/>
      <c r="X270" s="81"/>
      <c r="Y270" s="82">
        <f>+M270*S270*X270*1.05</f>
        <v>0</v>
      </c>
      <c r="AA270" s="110"/>
      <c r="AB270" s="110"/>
      <c r="AC270" s="110"/>
      <c r="AD270" s="110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0"/>
      <c r="AP270" s="110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0"/>
      <c r="BB270" s="110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0"/>
      <c r="BN270" s="110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0"/>
      <c r="BZ270" s="110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10"/>
      <c r="CM270" s="110"/>
      <c r="CN270" s="110"/>
      <c r="CO270" s="110"/>
      <c r="CP270" s="110"/>
      <c r="CQ270" s="110"/>
      <c r="CR270" s="110"/>
    </row>
    <row r="271" spans="2:96" s="74" customFormat="1" x14ac:dyDescent="0.2">
      <c r="B271" s="293" t="s">
        <v>50</v>
      </c>
      <c r="C271" s="294"/>
      <c r="D271" s="294"/>
      <c r="E271" s="294"/>
      <c r="F271" s="294"/>
      <c r="G271" s="294"/>
      <c r="H271" s="294"/>
      <c r="I271" s="294"/>
      <c r="J271" s="294"/>
      <c r="K271" s="295"/>
      <c r="L271" s="296"/>
      <c r="M271" s="297"/>
      <c r="N271" s="297"/>
      <c r="O271" s="297"/>
      <c r="P271" s="297"/>
      <c r="Q271" s="298"/>
      <c r="R271" s="161"/>
      <c r="S271" s="301"/>
      <c r="T271" s="298"/>
      <c r="U271" s="81"/>
      <c r="V271" s="81"/>
      <c r="W271" s="81"/>
      <c r="X271" s="81"/>
      <c r="Y271" s="82">
        <f>+M271*S271*X271*1.05</f>
        <v>0</v>
      </c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10"/>
      <c r="AK271" s="110"/>
      <c r="AL271" s="110"/>
      <c r="AM271" s="110"/>
      <c r="AN271" s="110"/>
      <c r="AO271" s="110"/>
      <c r="AP271" s="110"/>
      <c r="AQ271" s="110"/>
      <c r="AR271" s="110"/>
      <c r="AS271" s="110"/>
      <c r="AT271" s="110"/>
      <c r="AU271" s="110"/>
      <c r="AV271" s="110"/>
      <c r="AW271" s="110"/>
      <c r="AX271" s="110"/>
      <c r="AY271" s="110"/>
      <c r="AZ271" s="110"/>
      <c r="BA271" s="110"/>
      <c r="BB271" s="110"/>
      <c r="BC271" s="110"/>
      <c r="BD271" s="110"/>
      <c r="BE271" s="110"/>
      <c r="BF271" s="110"/>
      <c r="BG271" s="110"/>
      <c r="BH271" s="110"/>
      <c r="BI271" s="110"/>
      <c r="BJ271" s="110"/>
      <c r="BK271" s="110"/>
      <c r="BL271" s="110"/>
      <c r="BM271" s="110"/>
      <c r="BN271" s="110"/>
      <c r="BO271" s="110"/>
      <c r="BP271" s="110"/>
      <c r="BQ271" s="110"/>
      <c r="BR271" s="110"/>
      <c r="BS271" s="110"/>
      <c r="BT271" s="110"/>
      <c r="BU271" s="110"/>
      <c r="BV271" s="110"/>
      <c r="BW271" s="110"/>
      <c r="BX271" s="110"/>
      <c r="BY271" s="110"/>
      <c r="BZ271" s="110"/>
      <c r="CA271" s="110"/>
      <c r="CB271" s="110"/>
      <c r="CC271" s="110"/>
      <c r="CD271" s="110"/>
      <c r="CE271" s="110"/>
      <c r="CF271" s="110"/>
      <c r="CG271" s="110"/>
      <c r="CH271" s="110"/>
      <c r="CI271" s="110"/>
      <c r="CJ271" s="110"/>
      <c r="CK271" s="110"/>
      <c r="CL271" s="110"/>
      <c r="CM271" s="110"/>
      <c r="CN271" s="110"/>
      <c r="CO271" s="110"/>
      <c r="CP271" s="110"/>
      <c r="CQ271" s="110"/>
      <c r="CR271" s="110"/>
    </row>
    <row r="272" spans="2:96" s="74" customFormat="1" x14ac:dyDescent="0.2">
      <c r="B272" s="283"/>
      <c r="C272" s="284"/>
      <c r="D272" s="284"/>
      <c r="E272" s="284"/>
      <c r="F272" s="284"/>
      <c r="G272" s="284"/>
      <c r="H272" s="284"/>
      <c r="I272" s="284"/>
      <c r="J272" s="284"/>
      <c r="K272" s="285"/>
      <c r="L272" s="286"/>
      <c r="M272" s="297"/>
      <c r="N272" s="297"/>
      <c r="O272" s="297"/>
      <c r="P272" s="297"/>
      <c r="Q272" s="298"/>
      <c r="R272" s="161"/>
      <c r="S272" s="301"/>
      <c r="T272" s="298"/>
      <c r="U272" s="81"/>
      <c r="V272" s="81"/>
      <c r="W272" s="81"/>
      <c r="X272" s="81"/>
      <c r="Y272" s="82">
        <f>+M272*S272*X272*1.05</f>
        <v>0</v>
      </c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10"/>
      <c r="AK272" s="110"/>
      <c r="AL272" s="110"/>
      <c r="AM272" s="110"/>
      <c r="AN272" s="110"/>
      <c r="AO272" s="110"/>
      <c r="AP272" s="110"/>
      <c r="AQ272" s="110"/>
      <c r="AR272" s="110"/>
      <c r="AS272" s="110"/>
      <c r="AT272" s="110"/>
      <c r="AU272" s="110"/>
      <c r="AV272" s="110"/>
      <c r="AW272" s="110"/>
      <c r="AX272" s="110"/>
      <c r="AY272" s="110"/>
      <c r="AZ272" s="110"/>
      <c r="BA272" s="110"/>
      <c r="BB272" s="110"/>
      <c r="BC272" s="110"/>
      <c r="BD272" s="110"/>
      <c r="BE272" s="110"/>
      <c r="BF272" s="110"/>
      <c r="BG272" s="110"/>
      <c r="BH272" s="110"/>
      <c r="BI272" s="110"/>
      <c r="BJ272" s="110"/>
      <c r="BK272" s="110"/>
      <c r="BL272" s="110"/>
      <c r="BM272" s="110"/>
      <c r="BN272" s="110"/>
      <c r="BO272" s="110"/>
      <c r="BP272" s="110"/>
      <c r="BQ272" s="110"/>
      <c r="BR272" s="110"/>
      <c r="BS272" s="110"/>
      <c r="BT272" s="110"/>
      <c r="BU272" s="110"/>
      <c r="BV272" s="110"/>
      <c r="BW272" s="110"/>
      <c r="BX272" s="110"/>
      <c r="BY272" s="110"/>
      <c r="BZ272" s="110"/>
      <c r="CA272" s="110"/>
      <c r="CB272" s="110"/>
      <c r="CC272" s="110"/>
      <c r="CD272" s="110"/>
      <c r="CE272" s="110"/>
      <c r="CF272" s="110"/>
      <c r="CG272" s="110"/>
      <c r="CH272" s="110"/>
      <c r="CI272" s="110"/>
      <c r="CJ272" s="110"/>
      <c r="CK272" s="110"/>
      <c r="CL272" s="110"/>
      <c r="CM272" s="110"/>
      <c r="CN272" s="110"/>
      <c r="CO272" s="110"/>
      <c r="CP272" s="110"/>
      <c r="CQ272" s="110"/>
      <c r="CR272" s="110"/>
    </row>
    <row r="273" spans="1:96" s="74" customFormat="1" x14ac:dyDescent="0.2">
      <c r="B273" s="283"/>
      <c r="C273" s="284"/>
      <c r="D273" s="284"/>
      <c r="E273" s="284"/>
      <c r="F273" s="284"/>
      <c r="G273" s="284"/>
      <c r="H273" s="284"/>
      <c r="I273" s="284"/>
      <c r="J273" s="284"/>
      <c r="K273" s="285"/>
      <c r="L273" s="286"/>
      <c r="M273" s="297"/>
      <c r="N273" s="297"/>
      <c r="O273" s="297"/>
      <c r="P273" s="297"/>
      <c r="Q273" s="298"/>
      <c r="R273" s="161"/>
      <c r="S273" s="301"/>
      <c r="T273" s="298"/>
      <c r="U273" s="81">
        <f>M273*S273</f>
        <v>0</v>
      </c>
      <c r="V273" s="81"/>
      <c r="W273" s="81"/>
      <c r="X273" s="81"/>
      <c r="Y273" s="82">
        <f>+M273*S273*X273*1.05</f>
        <v>0</v>
      </c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0"/>
      <c r="AL273" s="110"/>
      <c r="AM273" s="110"/>
      <c r="AN273" s="110"/>
      <c r="AO273" s="110"/>
      <c r="AP273" s="110"/>
      <c r="AQ273" s="110"/>
      <c r="AR273" s="110"/>
      <c r="AS273" s="110"/>
      <c r="AT273" s="110"/>
      <c r="AU273" s="110"/>
      <c r="AV273" s="110"/>
      <c r="AW273" s="110"/>
      <c r="AX273" s="110"/>
      <c r="AY273" s="110"/>
      <c r="AZ273" s="110"/>
      <c r="BA273" s="110"/>
      <c r="BB273" s="110"/>
      <c r="BC273" s="110"/>
      <c r="BD273" s="110"/>
      <c r="BE273" s="110"/>
      <c r="BF273" s="110"/>
      <c r="BG273" s="110"/>
      <c r="BH273" s="110"/>
      <c r="BI273" s="110"/>
      <c r="BJ273" s="110"/>
      <c r="BK273" s="110"/>
      <c r="BL273" s="110"/>
      <c r="BM273" s="110"/>
      <c r="BN273" s="110"/>
      <c r="BO273" s="110"/>
      <c r="BP273" s="110"/>
      <c r="BQ273" s="110"/>
      <c r="BR273" s="110"/>
      <c r="BS273" s="110"/>
      <c r="BT273" s="110"/>
      <c r="BU273" s="110"/>
      <c r="BV273" s="110"/>
      <c r="BW273" s="110"/>
      <c r="BX273" s="110"/>
      <c r="BY273" s="110"/>
      <c r="BZ273" s="110"/>
      <c r="CA273" s="110"/>
      <c r="CB273" s="110"/>
      <c r="CC273" s="110"/>
      <c r="CD273" s="110"/>
      <c r="CE273" s="110"/>
      <c r="CF273" s="110"/>
      <c r="CG273" s="110"/>
      <c r="CH273" s="110"/>
      <c r="CI273" s="110"/>
      <c r="CJ273" s="110"/>
      <c r="CK273" s="110"/>
      <c r="CL273" s="110"/>
      <c r="CM273" s="110"/>
      <c r="CN273" s="110"/>
      <c r="CO273" s="110"/>
      <c r="CP273" s="110"/>
      <c r="CQ273" s="110"/>
      <c r="CR273" s="110"/>
    </row>
    <row r="274" spans="1:96" s="74" customFormat="1" ht="13.5" thickBot="1" x14ac:dyDescent="0.25">
      <c r="B274" s="287"/>
      <c r="C274" s="288"/>
      <c r="D274" s="288"/>
      <c r="E274" s="288"/>
      <c r="F274" s="288"/>
      <c r="G274" s="288"/>
      <c r="H274" s="288"/>
      <c r="I274" s="288"/>
      <c r="J274" s="288"/>
      <c r="K274" s="289"/>
      <c r="L274" s="290"/>
      <c r="M274" s="299"/>
      <c r="N274" s="299"/>
      <c r="O274" s="299"/>
      <c r="P274" s="299"/>
      <c r="Q274" s="300"/>
      <c r="R274" s="162"/>
      <c r="S274" s="302"/>
      <c r="T274" s="300"/>
      <c r="U274" s="83">
        <f>M274*S274</f>
        <v>0</v>
      </c>
      <c r="V274" s="83"/>
      <c r="W274" s="83"/>
      <c r="X274" s="83"/>
      <c r="Y274" s="82">
        <f>+M274*S274*X274*1.05</f>
        <v>0</v>
      </c>
      <c r="AA274" s="110"/>
      <c r="AB274" s="110"/>
      <c r="AC274" s="110"/>
      <c r="AD274" s="110"/>
      <c r="AE274" s="110"/>
      <c r="AF274" s="110"/>
      <c r="AG274" s="110"/>
      <c r="AH274" s="110"/>
      <c r="AI274" s="110"/>
      <c r="AJ274" s="110"/>
      <c r="AK274" s="110"/>
      <c r="AL274" s="110"/>
      <c r="AM274" s="110"/>
      <c r="AN274" s="110"/>
      <c r="AO274" s="110"/>
      <c r="AP274" s="110"/>
      <c r="AQ274" s="110"/>
      <c r="AR274" s="110"/>
      <c r="AS274" s="110"/>
      <c r="AT274" s="110"/>
      <c r="AU274" s="110"/>
      <c r="AV274" s="110"/>
      <c r="AW274" s="110"/>
      <c r="AX274" s="110"/>
      <c r="AY274" s="110"/>
      <c r="AZ274" s="110"/>
      <c r="BA274" s="110"/>
      <c r="BB274" s="110"/>
      <c r="BC274" s="110"/>
      <c r="BD274" s="110"/>
      <c r="BE274" s="110"/>
      <c r="BF274" s="110"/>
      <c r="BG274" s="110"/>
      <c r="BH274" s="110"/>
      <c r="BI274" s="110"/>
      <c r="BJ274" s="110"/>
      <c r="BK274" s="110"/>
      <c r="BL274" s="110"/>
      <c r="BM274" s="110"/>
      <c r="BN274" s="110"/>
      <c r="BO274" s="110"/>
      <c r="BP274" s="110"/>
      <c r="BQ274" s="110"/>
      <c r="BR274" s="110"/>
      <c r="BS274" s="110"/>
      <c r="BT274" s="110"/>
      <c r="BU274" s="110"/>
      <c r="BV274" s="110"/>
      <c r="BW274" s="110"/>
      <c r="BX274" s="110"/>
      <c r="BY274" s="110"/>
      <c r="BZ274" s="110"/>
      <c r="CA274" s="110"/>
      <c r="CB274" s="110"/>
      <c r="CC274" s="110"/>
      <c r="CD274" s="110"/>
      <c r="CE274" s="110"/>
      <c r="CF274" s="110"/>
      <c r="CG274" s="110"/>
      <c r="CH274" s="110"/>
      <c r="CI274" s="110"/>
      <c r="CJ274" s="110"/>
      <c r="CK274" s="110"/>
      <c r="CL274" s="110"/>
      <c r="CM274" s="110"/>
      <c r="CN274" s="110"/>
      <c r="CO274" s="110"/>
      <c r="CP274" s="110"/>
      <c r="CQ274" s="110"/>
      <c r="CR274" s="110"/>
    </row>
    <row r="275" spans="1:96" s="74" customFormat="1" x14ac:dyDescent="0.2">
      <c r="AA275" s="110"/>
      <c r="AB275" s="110"/>
      <c r="AC275" s="110"/>
      <c r="AD275" s="110"/>
      <c r="AE275" s="110"/>
      <c r="AF275" s="110"/>
      <c r="AG275" s="110"/>
      <c r="AH275" s="110"/>
      <c r="AI275" s="110"/>
      <c r="AJ275" s="110"/>
      <c r="AK275" s="110"/>
      <c r="AL275" s="110"/>
      <c r="AM275" s="110"/>
      <c r="AN275" s="110"/>
      <c r="AO275" s="110"/>
      <c r="AP275" s="110"/>
      <c r="AQ275" s="110"/>
      <c r="AR275" s="110"/>
      <c r="AS275" s="110"/>
      <c r="AT275" s="110"/>
      <c r="AU275" s="110"/>
      <c r="AV275" s="110"/>
      <c r="AW275" s="110"/>
      <c r="AX275" s="110"/>
      <c r="AY275" s="110"/>
      <c r="AZ275" s="110"/>
      <c r="BA275" s="110"/>
      <c r="BB275" s="110"/>
      <c r="BC275" s="110"/>
      <c r="BD275" s="110"/>
      <c r="BE275" s="110"/>
      <c r="BF275" s="110"/>
      <c r="BG275" s="110"/>
      <c r="BH275" s="110"/>
      <c r="BI275" s="110"/>
      <c r="BJ275" s="110"/>
      <c r="BK275" s="110"/>
      <c r="BL275" s="110"/>
      <c r="BM275" s="110"/>
      <c r="BN275" s="110"/>
      <c r="BO275" s="110"/>
      <c r="BP275" s="110"/>
      <c r="BQ275" s="110"/>
      <c r="BR275" s="110"/>
      <c r="BS275" s="110"/>
      <c r="BT275" s="110"/>
      <c r="BU275" s="110"/>
      <c r="BV275" s="110"/>
      <c r="BW275" s="110"/>
      <c r="BX275" s="110"/>
      <c r="BY275" s="110"/>
      <c r="BZ275" s="110"/>
      <c r="CA275" s="110"/>
      <c r="CB275" s="110"/>
      <c r="CC275" s="110"/>
      <c r="CD275" s="110"/>
      <c r="CE275" s="110"/>
      <c r="CF275" s="110"/>
      <c r="CG275" s="110"/>
      <c r="CH275" s="110"/>
      <c r="CI275" s="110"/>
      <c r="CJ275" s="110"/>
      <c r="CK275" s="110"/>
      <c r="CL275" s="110"/>
      <c r="CM275" s="110"/>
      <c r="CN275" s="110"/>
      <c r="CO275" s="110"/>
      <c r="CP275" s="110"/>
      <c r="CQ275" s="110"/>
      <c r="CR275" s="110"/>
    </row>
    <row r="276" spans="1:96" s="74" customFormat="1" x14ac:dyDescent="0.2">
      <c r="AA276" s="110"/>
      <c r="AB276" s="110"/>
      <c r="AC276" s="110"/>
      <c r="AD276" s="110"/>
      <c r="AE276" s="110"/>
      <c r="AF276" s="110"/>
      <c r="AG276" s="110"/>
      <c r="AH276" s="110"/>
      <c r="AI276" s="110"/>
      <c r="AJ276" s="110"/>
      <c r="AK276" s="110"/>
      <c r="AL276" s="110"/>
      <c r="AM276" s="110"/>
      <c r="AN276" s="110"/>
      <c r="AO276" s="110"/>
      <c r="AP276" s="110"/>
      <c r="AQ276" s="110"/>
      <c r="AR276" s="110"/>
      <c r="AS276" s="110"/>
      <c r="AT276" s="110"/>
      <c r="AU276" s="110"/>
      <c r="AV276" s="110"/>
      <c r="AW276" s="110"/>
      <c r="AX276" s="110"/>
      <c r="AY276" s="110"/>
      <c r="AZ276" s="110"/>
      <c r="BA276" s="110"/>
      <c r="BB276" s="110"/>
      <c r="BC276" s="110"/>
      <c r="BD276" s="110"/>
      <c r="BE276" s="110"/>
      <c r="BF276" s="110"/>
      <c r="BG276" s="110"/>
      <c r="BH276" s="110"/>
      <c r="BI276" s="110"/>
      <c r="BJ276" s="110"/>
      <c r="BK276" s="110"/>
      <c r="BL276" s="110"/>
      <c r="BM276" s="110"/>
      <c r="BN276" s="110"/>
      <c r="BO276" s="110"/>
      <c r="BP276" s="110"/>
      <c r="BQ276" s="110"/>
      <c r="BR276" s="110"/>
      <c r="BS276" s="110"/>
      <c r="BT276" s="110"/>
      <c r="BU276" s="110"/>
      <c r="BV276" s="110"/>
      <c r="BW276" s="110"/>
      <c r="BX276" s="110"/>
      <c r="BY276" s="110"/>
      <c r="BZ276" s="110"/>
      <c r="CA276" s="110"/>
      <c r="CB276" s="110"/>
      <c r="CC276" s="110"/>
      <c r="CD276" s="110"/>
      <c r="CE276" s="110"/>
      <c r="CF276" s="110"/>
      <c r="CG276" s="110"/>
      <c r="CH276" s="110"/>
      <c r="CI276" s="110"/>
      <c r="CJ276" s="110"/>
      <c r="CK276" s="110"/>
      <c r="CL276" s="110"/>
      <c r="CM276" s="110"/>
      <c r="CN276" s="110"/>
      <c r="CO276" s="110"/>
      <c r="CP276" s="110"/>
      <c r="CQ276" s="110"/>
      <c r="CR276" s="110"/>
    </row>
    <row r="277" spans="1:96" s="74" customFormat="1" x14ac:dyDescent="0.2">
      <c r="Z277" s="303"/>
      <c r="AA277" s="216"/>
      <c r="AB277" s="110"/>
      <c r="AC277" s="110"/>
      <c r="AD277" s="110"/>
      <c r="AE277" s="110"/>
      <c r="AF277" s="110"/>
      <c r="AG277" s="110"/>
      <c r="AH277" s="110"/>
      <c r="AI277" s="110"/>
      <c r="AJ277" s="110"/>
      <c r="AK277" s="110"/>
      <c r="AL277" s="110"/>
      <c r="AM277" s="110"/>
      <c r="AN277" s="110"/>
      <c r="AO277" s="110"/>
      <c r="AP277" s="110"/>
      <c r="AQ277" s="110"/>
      <c r="AR277" s="110"/>
      <c r="AS277" s="110"/>
      <c r="AT277" s="110"/>
      <c r="AU277" s="110"/>
      <c r="AV277" s="110"/>
      <c r="AW277" s="110"/>
      <c r="AX277" s="110"/>
      <c r="AY277" s="110"/>
      <c r="AZ277" s="110"/>
      <c r="BA277" s="110"/>
      <c r="BB277" s="110"/>
      <c r="BC277" s="110"/>
      <c r="BD277" s="110"/>
      <c r="BE277" s="110"/>
      <c r="BF277" s="110"/>
      <c r="BG277" s="110"/>
      <c r="BH277" s="110"/>
      <c r="BI277" s="110"/>
      <c r="BJ277" s="110"/>
      <c r="BK277" s="110"/>
      <c r="BL277" s="110"/>
      <c r="BM277" s="110"/>
      <c r="BN277" s="110"/>
      <c r="BO277" s="110"/>
      <c r="BP277" s="110"/>
      <c r="BQ277" s="110"/>
      <c r="BR277" s="110"/>
      <c r="BS277" s="110"/>
      <c r="BT277" s="110"/>
      <c r="BU277" s="110"/>
      <c r="BV277" s="110"/>
      <c r="BW277" s="110"/>
      <c r="BX277" s="110"/>
      <c r="BY277" s="110"/>
      <c r="BZ277" s="110"/>
      <c r="CA277" s="110"/>
      <c r="CB277" s="110"/>
      <c r="CC277" s="110"/>
      <c r="CD277" s="110"/>
      <c r="CE277" s="110"/>
      <c r="CF277" s="110"/>
      <c r="CG277" s="110"/>
      <c r="CH277" s="110"/>
      <c r="CI277" s="110"/>
      <c r="CJ277" s="110"/>
      <c r="CK277" s="110"/>
      <c r="CL277" s="110"/>
      <c r="CM277" s="110"/>
      <c r="CN277" s="110"/>
      <c r="CO277" s="110"/>
      <c r="CP277" s="110"/>
      <c r="CQ277" s="110"/>
      <c r="CR277" s="110"/>
    </row>
    <row r="278" spans="1:96" s="74" customFormat="1" x14ac:dyDescent="0.2">
      <c r="Z278" s="303"/>
      <c r="AA278" s="216"/>
      <c r="AB278" s="110"/>
      <c r="AC278" s="110"/>
      <c r="AD278" s="110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0"/>
      <c r="AP278" s="110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0"/>
      <c r="BB278" s="110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0"/>
      <c r="BN278" s="110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0"/>
      <c r="BZ278" s="110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10"/>
      <c r="CM278" s="110"/>
      <c r="CN278" s="110"/>
      <c r="CO278" s="110"/>
      <c r="CP278" s="110"/>
      <c r="CQ278" s="110"/>
      <c r="CR278" s="110"/>
    </row>
    <row r="279" spans="1:96" s="74" customFormat="1" x14ac:dyDescent="0.2">
      <c r="AA279" s="110"/>
      <c r="AB279" s="110"/>
      <c r="AC279" s="110"/>
      <c r="AD279" s="110"/>
      <c r="AE279" s="110"/>
      <c r="AF279" s="110"/>
      <c r="AG279" s="110"/>
      <c r="AH279" s="110"/>
      <c r="AI279" s="110"/>
      <c r="AJ279" s="110"/>
      <c r="AK279" s="110"/>
      <c r="AL279" s="110"/>
      <c r="AM279" s="110"/>
      <c r="AN279" s="110"/>
      <c r="AO279" s="110"/>
      <c r="AP279" s="110"/>
      <c r="AQ279" s="110"/>
      <c r="AR279" s="110"/>
      <c r="AS279" s="110"/>
      <c r="AT279" s="110"/>
      <c r="AU279" s="110"/>
      <c r="AV279" s="110"/>
      <c r="AW279" s="110"/>
      <c r="AX279" s="110"/>
      <c r="AY279" s="110"/>
      <c r="AZ279" s="110"/>
      <c r="BA279" s="110"/>
      <c r="BB279" s="110"/>
      <c r="BC279" s="110"/>
      <c r="BD279" s="110"/>
      <c r="BE279" s="110"/>
      <c r="BF279" s="110"/>
      <c r="BG279" s="110"/>
      <c r="BH279" s="110"/>
      <c r="BI279" s="110"/>
      <c r="BJ279" s="110"/>
      <c r="BK279" s="110"/>
      <c r="BL279" s="110"/>
      <c r="BM279" s="110"/>
      <c r="BN279" s="110"/>
      <c r="BO279" s="110"/>
      <c r="BP279" s="110"/>
      <c r="BQ279" s="110"/>
      <c r="BR279" s="110"/>
      <c r="BS279" s="110"/>
      <c r="BT279" s="110"/>
      <c r="BU279" s="110"/>
      <c r="BV279" s="110"/>
      <c r="BW279" s="110"/>
      <c r="BX279" s="110"/>
      <c r="BY279" s="110"/>
      <c r="BZ279" s="110"/>
      <c r="CA279" s="110"/>
      <c r="CB279" s="110"/>
      <c r="CC279" s="110"/>
      <c r="CD279" s="110"/>
      <c r="CE279" s="110"/>
      <c r="CF279" s="110"/>
      <c r="CG279" s="110"/>
      <c r="CH279" s="110"/>
      <c r="CI279" s="110"/>
      <c r="CJ279" s="110"/>
      <c r="CK279" s="110"/>
      <c r="CL279" s="110"/>
      <c r="CM279" s="110"/>
      <c r="CN279" s="110"/>
      <c r="CO279" s="110"/>
      <c r="CP279" s="110"/>
      <c r="CQ279" s="110"/>
      <c r="CR279" s="110"/>
    </row>
    <row r="280" spans="1:96" x14ac:dyDescent="0.2">
      <c r="AA280" s="110"/>
      <c r="AB280" s="110"/>
      <c r="AC280" s="110"/>
      <c r="AD280" s="110"/>
      <c r="AE280" s="110"/>
      <c r="AF280" s="110"/>
      <c r="AG280" s="110"/>
      <c r="AH280" s="110"/>
      <c r="AI280" s="110"/>
      <c r="AJ280" s="110"/>
      <c r="AK280" s="110"/>
      <c r="AL280" s="110"/>
      <c r="AM280" s="110"/>
      <c r="AN280" s="110"/>
      <c r="AO280" s="110"/>
      <c r="AP280" s="110"/>
      <c r="AQ280" s="110"/>
      <c r="AR280" s="110"/>
      <c r="AS280" s="110"/>
      <c r="AT280" s="110"/>
      <c r="AU280" s="110"/>
      <c r="AV280" s="110"/>
      <c r="AW280" s="110"/>
      <c r="AX280" s="110"/>
      <c r="AY280" s="110"/>
      <c r="AZ280" s="110"/>
      <c r="BA280" s="110"/>
      <c r="BB280" s="110"/>
      <c r="BC280" s="110"/>
      <c r="BD280" s="110"/>
      <c r="BE280" s="110"/>
      <c r="BF280" s="110"/>
      <c r="BG280" s="110"/>
      <c r="BH280" s="110"/>
      <c r="BI280" s="110"/>
      <c r="BJ280" s="110"/>
      <c r="BK280" s="110"/>
      <c r="BL280" s="110"/>
      <c r="BM280" s="110"/>
      <c r="BN280" s="110"/>
      <c r="BO280" s="110"/>
      <c r="BP280" s="110"/>
      <c r="BQ280" s="110"/>
      <c r="BR280" s="110"/>
      <c r="BS280" s="110"/>
      <c r="BT280" s="110"/>
      <c r="BU280" s="110"/>
      <c r="BV280" s="110"/>
      <c r="BW280" s="110"/>
      <c r="BX280" s="110"/>
      <c r="BY280" s="110"/>
      <c r="BZ280" s="110"/>
      <c r="CA280" s="110"/>
      <c r="CB280" s="110"/>
      <c r="CC280" s="110"/>
      <c r="CD280" s="110"/>
      <c r="CE280" s="110"/>
      <c r="CF280" s="110"/>
      <c r="CG280" s="110"/>
      <c r="CH280" s="110"/>
      <c r="CI280" s="110"/>
      <c r="CJ280" s="110"/>
      <c r="CK280" s="110"/>
      <c r="CL280" s="110"/>
      <c r="CM280" s="110"/>
      <c r="CN280" s="110"/>
      <c r="CO280" s="110"/>
      <c r="CP280" s="110"/>
      <c r="CQ280" s="110"/>
      <c r="CR280" s="110"/>
    </row>
    <row r="281" spans="1:96" x14ac:dyDescent="0.2">
      <c r="AA281" s="110"/>
      <c r="AB281" s="110"/>
      <c r="AC281" s="110"/>
      <c r="AD281" s="110"/>
      <c r="AE281" s="110"/>
      <c r="AF281" s="110"/>
      <c r="AG281" s="110"/>
      <c r="AH281" s="110"/>
      <c r="AI281" s="110"/>
      <c r="AJ281" s="110"/>
      <c r="AK281" s="110"/>
      <c r="AL281" s="110"/>
      <c r="AM281" s="110"/>
      <c r="AN281" s="110"/>
      <c r="AO281" s="110"/>
      <c r="AP281" s="110"/>
      <c r="AQ281" s="110"/>
      <c r="AR281" s="110"/>
      <c r="AS281" s="110"/>
      <c r="AT281" s="110"/>
      <c r="AU281" s="110"/>
      <c r="AV281" s="110"/>
      <c r="AW281" s="110"/>
      <c r="AX281" s="110"/>
      <c r="AY281" s="110"/>
      <c r="AZ281" s="110"/>
      <c r="BA281" s="110"/>
      <c r="BB281" s="110"/>
      <c r="BC281" s="110"/>
      <c r="BD281" s="110"/>
      <c r="BE281" s="110"/>
      <c r="BF281" s="110"/>
      <c r="BG281" s="110"/>
      <c r="BH281" s="110"/>
      <c r="BI281" s="110"/>
      <c r="BJ281" s="110"/>
      <c r="BK281" s="110"/>
      <c r="BL281" s="110"/>
      <c r="BM281" s="110"/>
      <c r="BN281" s="110"/>
      <c r="BO281" s="110"/>
      <c r="BP281" s="110"/>
      <c r="BQ281" s="110"/>
      <c r="BR281" s="110"/>
      <c r="BS281" s="110"/>
      <c r="BT281" s="110"/>
      <c r="BU281" s="110"/>
      <c r="BV281" s="110"/>
      <c r="BW281" s="110"/>
      <c r="BX281" s="110"/>
      <c r="BY281" s="110"/>
      <c r="BZ281" s="110"/>
      <c r="CA281" s="110"/>
      <c r="CB281" s="110"/>
      <c r="CC281" s="110"/>
      <c r="CD281" s="110"/>
      <c r="CE281" s="110"/>
      <c r="CF281" s="110"/>
      <c r="CG281" s="110"/>
      <c r="CH281" s="110"/>
      <c r="CI281" s="110"/>
      <c r="CJ281" s="110"/>
      <c r="CK281" s="110"/>
      <c r="CL281" s="110"/>
      <c r="CM281" s="110"/>
      <c r="CN281" s="110"/>
      <c r="CO281" s="110"/>
      <c r="CP281" s="110"/>
      <c r="CQ281" s="110"/>
      <c r="CR281" s="110"/>
    </row>
    <row r="282" spans="1:96" x14ac:dyDescent="0.2">
      <c r="AA282" s="110"/>
      <c r="AB282" s="110"/>
      <c r="AC282" s="110"/>
      <c r="AD282" s="110"/>
      <c r="AE282" s="110"/>
      <c r="AF282" s="110"/>
      <c r="AG282" s="110"/>
      <c r="AH282" s="110"/>
      <c r="AI282" s="110"/>
      <c r="AJ282" s="110"/>
      <c r="AK282" s="110"/>
      <c r="AL282" s="110"/>
      <c r="AM282" s="110"/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110"/>
      <c r="AX282" s="110"/>
      <c r="AY282" s="110"/>
      <c r="AZ282" s="110"/>
      <c r="BA282" s="110"/>
      <c r="BB282" s="110"/>
      <c r="BC282" s="110"/>
      <c r="BD282" s="110"/>
      <c r="BE282" s="110"/>
      <c r="BF282" s="110"/>
      <c r="BG282" s="110"/>
      <c r="BH282" s="110"/>
      <c r="BI282" s="110"/>
      <c r="BJ282" s="110"/>
      <c r="BK282" s="110"/>
      <c r="BL282" s="110"/>
      <c r="BM282" s="110"/>
      <c r="BN282" s="110"/>
      <c r="BO282" s="110"/>
      <c r="BP282" s="110"/>
      <c r="BQ282" s="110"/>
      <c r="BR282" s="110"/>
      <c r="BS282" s="110"/>
      <c r="BT282" s="110"/>
      <c r="BU282" s="110"/>
      <c r="BV282" s="110"/>
      <c r="BW282" s="110"/>
      <c r="BX282" s="110"/>
      <c r="BY282" s="110"/>
      <c r="BZ282" s="110"/>
      <c r="CA282" s="110"/>
      <c r="CB282" s="110"/>
      <c r="CC282" s="110"/>
      <c r="CD282" s="110"/>
      <c r="CE282" s="110"/>
      <c r="CF282" s="110"/>
      <c r="CG282" s="110"/>
      <c r="CH282" s="110"/>
      <c r="CI282" s="110"/>
      <c r="CJ282" s="110"/>
      <c r="CK282" s="110"/>
      <c r="CL282" s="110"/>
      <c r="CM282" s="110"/>
      <c r="CN282" s="110"/>
      <c r="CO282" s="110"/>
      <c r="CP282" s="110"/>
      <c r="CQ282" s="110"/>
      <c r="CR282" s="110"/>
    </row>
    <row r="283" spans="1:96" x14ac:dyDescent="0.2">
      <c r="AA283" s="110"/>
      <c r="AB283" s="110"/>
      <c r="AC283" s="110"/>
      <c r="AD283" s="110"/>
      <c r="AE283" s="110"/>
      <c r="AF283" s="110"/>
      <c r="AG283" s="110"/>
      <c r="AH283" s="110"/>
      <c r="AI283" s="110"/>
      <c r="AJ283" s="110"/>
      <c r="AK283" s="110"/>
      <c r="AL283" s="110"/>
      <c r="AM283" s="110"/>
      <c r="AN283" s="110"/>
      <c r="AO283" s="110"/>
      <c r="AP283" s="110"/>
      <c r="AQ283" s="110"/>
      <c r="AR283" s="110"/>
      <c r="AS283" s="110"/>
      <c r="AT283" s="110"/>
      <c r="AU283" s="110"/>
      <c r="AV283" s="110"/>
      <c r="AW283" s="110"/>
      <c r="AX283" s="110"/>
      <c r="AY283" s="110"/>
      <c r="AZ283" s="110"/>
      <c r="BA283" s="110"/>
      <c r="BB283" s="110"/>
      <c r="BC283" s="110"/>
      <c r="BD283" s="110"/>
      <c r="BE283" s="110"/>
      <c r="BF283" s="110"/>
      <c r="BG283" s="110"/>
      <c r="BH283" s="110"/>
      <c r="BI283" s="110"/>
      <c r="BJ283" s="110"/>
      <c r="BK283" s="110"/>
      <c r="BL283" s="110"/>
      <c r="BM283" s="110"/>
      <c r="BN283" s="110"/>
      <c r="BO283" s="110"/>
      <c r="BP283" s="110"/>
      <c r="BQ283" s="110"/>
      <c r="BR283" s="110"/>
      <c r="BS283" s="110"/>
      <c r="BT283" s="110"/>
      <c r="BU283" s="110"/>
      <c r="BV283" s="110"/>
      <c r="BW283" s="110"/>
      <c r="BX283" s="110"/>
      <c r="BY283" s="110"/>
      <c r="BZ283" s="110"/>
      <c r="CA283" s="110"/>
      <c r="CB283" s="110"/>
      <c r="CC283" s="110"/>
      <c r="CD283" s="110"/>
      <c r="CE283" s="110"/>
      <c r="CF283" s="110"/>
      <c r="CG283" s="110"/>
      <c r="CH283" s="110"/>
      <c r="CI283" s="110"/>
      <c r="CJ283" s="110"/>
      <c r="CK283" s="110"/>
      <c r="CL283" s="110"/>
      <c r="CM283" s="110"/>
      <c r="CN283" s="110"/>
      <c r="CO283" s="110"/>
      <c r="CP283" s="110"/>
      <c r="CQ283" s="110"/>
      <c r="CR283" s="110"/>
    </row>
    <row r="284" spans="1:96" x14ac:dyDescent="0.2">
      <c r="AA284" s="110"/>
      <c r="AB284" s="110"/>
      <c r="AC284" s="110"/>
      <c r="AD284" s="110"/>
      <c r="AE284" s="110"/>
      <c r="AF284" s="110"/>
      <c r="AG284" s="110"/>
      <c r="AH284" s="110"/>
      <c r="AI284" s="110"/>
      <c r="AJ284" s="110"/>
      <c r="AK284" s="110"/>
      <c r="AL284" s="110"/>
      <c r="AM284" s="110"/>
      <c r="AN284" s="110"/>
      <c r="AO284" s="110"/>
      <c r="AP284" s="110"/>
      <c r="AQ284" s="110"/>
      <c r="AR284" s="110"/>
      <c r="AS284" s="110"/>
      <c r="AT284" s="110"/>
      <c r="AU284" s="110"/>
      <c r="AV284" s="110"/>
      <c r="AW284" s="110"/>
      <c r="AX284" s="110"/>
      <c r="AY284" s="110"/>
      <c r="AZ284" s="110"/>
      <c r="BA284" s="110"/>
      <c r="BB284" s="110"/>
      <c r="BC284" s="110"/>
      <c r="BD284" s="110"/>
      <c r="BE284" s="110"/>
      <c r="BF284" s="110"/>
      <c r="BG284" s="110"/>
      <c r="BH284" s="110"/>
      <c r="BI284" s="110"/>
      <c r="BJ284" s="110"/>
      <c r="BK284" s="110"/>
      <c r="BL284" s="110"/>
      <c r="BM284" s="110"/>
      <c r="BN284" s="110"/>
      <c r="BO284" s="110"/>
      <c r="BP284" s="110"/>
      <c r="BQ284" s="110"/>
      <c r="BR284" s="110"/>
      <c r="BS284" s="110"/>
      <c r="BT284" s="110"/>
      <c r="BU284" s="110"/>
      <c r="BV284" s="110"/>
      <c r="BW284" s="110"/>
      <c r="BX284" s="110"/>
      <c r="BY284" s="110"/>
      <c r="BZ284" s="110"/>
      <c r="CA284" s="110"/>
      <c r="CB284" s="110"/>
      <c r="CC284" s="110"/>
      <c r="CD284" s="110"/>
      <c r="CE284" s="110"/>
      <c r="CF284" s="110"/>
      <c r="CG284" s="110"/>
      <c r="CH284" s="110"/>
      <c r="CI284" s="110"/>
      <c r="CJ284" s="110"/>
      <c r="CK284" s="110"/>
      <c r="CL284" s="110"/>
      <c r="CM284" s="110"/>
      <c r="CN284" s="110"/>
      <c r="CO284" s="110"/>
      <c r="CP284" s="110"/>
      <c r="CQ284" s="110"/>
      <c r="CR284" s="110"/>
    </row>
    <row r="285" spans="1:96" x14ac:dyDescent="0.2">
      <c r="AA285" s="110"/>
      <c r="AB285" s="110"/>
      <c r="AC285" s="110"/>
      <c r="AD285" s="110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0"/>
      <c r="AP285" s="110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0"/>
      <c r="BB285" s="110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0"/>
      <c r="BN285" s="110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0"/>
      <c r="BZ285" s="110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10"/>
      <c r="CM285" s="110"/>
      <c r="CN285" s="110"/>
      <c r="CO285" s="110"/>
      <c r="CP285" s="110"/>
      <c r="CQ285" s="110"/>
      <c r="CR285" s="110"/>
    </row>
    <row r="286" spans="1:96" x14ac:dyDescent="0.2">
      <c r="AA286" s="110"/>
      <c r="AB286" s="110"/>
      <c r="AC286" s="110"/>
      <c r="AD286" s="110"/>
      <c r="AE286" s="110"/>
      <c r="AF286" s="110"/>
      <c r="AG286" s="110"/>
      <c r="AH286" s="110"/>
      <c r="AI286" s="110"/>
      <c r="AJ286" s="110"/>
      <c r="AK286" s="110"/>
      <c r="AL286" s="110"/>
      <c r="AM286" s="110"/>
      <c r="AN286" s="110"/>
      <c r="AO286" s="110"/>
      <c r="AP286" s="110"/>
      <c r="AQ286" s="110"/>
      <c r="AR286" s="110"/>
      <c r="AS286" s="110"/>
      <c r="AT286" s="110"/>
      <c r="AU286" s="110"/>
      <c r="AV286" s="110"/>
      <c r="AW286" s="110"/>
      <c r="AX286" s="110"/>
      <c r="AY286" s="110"/>
      <c r="AZ286" s="110"/>
      <c r="BA286" s="110"/>
      <c r="BB286" s="110"/>
      <c r="BC286" s="110"/>
      <c r="BD286" s="110"/>
      <c r="BE286" s="110"/>
      <c r="BF286" s="110"/>
      <c r="BG286" s="110"/>
      <c r="BH286" s="110"/>
      <c r="BI286" s="110"/>
      <c r="BJ286" s="110"/>
      <c r="BK286" s="110"/>
      <c r="BL286" s="110"/>
      <c r="BM286" s="110"/>
      <c r="BN286" s="110"/>
      <c r="BO286" s="110"/>
      <c r="BP286" s="110"/>
      <c r="BQ286" s="110"/>
      <c r="BR286" s="110"/>
      <c r="BS286" s="110"/>
      <c r="BT286" s="110"/>
      <c r="BU286" s="110"/>
      <c r="BV286" s="110"/>
      <c r="BW286" s="110"/>
      <c r="BX286" s="110"/>
      <c r="BY286" s="110"/>
      <c r="BZ286" s="110"/>
      <c r="CA286" s="110"/>
      <c r="CB286" s="110"/>
      <c r="CC286" s="110"/>
      <c r="CD286" s="110"/>
      <c r="CE286" s="110"/>
      <c r="CF286" s="110"/>
      <c r="CG286" s="110"/>
      <c r="CH286" s="110"/>
      <c r="CI286" s="110"/>
      <c r="CJ286" s="110"/>
      <c r="CK286" s="110"/>
      <c r="CL286" s="110"/>
      <c r="CM286" s="110"/>
      <c r="CN286" s="110"/>
      <c r="CO286" s="110"/>
      <c r="CP286" s="110"/>
      <c r="CQ286" s="110"/>
      <c r="CR286" s="110"/>
    </row>
    <row r="287" spans="1:96" hidden="1" x14ac:dyDescent="0.2">
      <c r="AA287" s="110"/>
      <c r="AB287" s="110"/>
      <c r="AC287" s="110"/>
      <c r="AD287" s="110"/>
      <c r="AE287" s="110"/>
      <c r="AF287" s="110"/>
      <c r="AG287" s="110"/>
      <c r="AH287" s="110"/>
      <c r="AI287" s="110"/>
      <c r="AJ287" s="110"/>
      <c r="AK287" s="110"/>
      <c r="AL287" s="110"/>
      <c r="AM287" s="110"/>
      <c r="AN287" s="110"/>
      <c r="AO287" s="110"/>
      <c r="AP287" s="110"/>
      <c r="AQ287" s="110"/>
      <c r="AR287" s="110"/>
      <c r="AS287" s="110"/>
      <c r="AT287" s="110"/>
      <c r="AU287" s="110"/>
      <c r="AV287" s="110"/>
      <c r="AW287" s="110"/>
      <c r="AX287" s="110"/>
      <c r="AY287" s="110"/>
      <c r="AZ287" s="110"/>
      <c r="BA287" s="110"/>
      <c r="BB287" s="110"/>
      <c r="BC287" s="110"/>
      <c r="BD287" s="110"/>
      <c r="BE287" s="110"/>
      <c r="BF287" s="110"/>
      <c r="BG287" s="110"/>
      <c r="BH287" s="110"/>
      <c r="BI287" s="110"/>
      <c r="BJ287" s="110"/>
      <c r="BK287" s="110"/>
      <c r="BL287" s="110"/>
      <c r="BM287" s="110"/>
      <c r="BN287" s="110"/>
      <c r="BO287" s="110"/>
      <c r="BP287" s="110"/>
      <c r="BQ287" s="110"/>
      <c r="BR287" s="110"/>
      <c r="BS287" s="110"/>
      <c r="BT287" s="110"/>
      <c r="BU287" s="110"/>
      <c r="BV287" s="110"/>
      <c r="BW287" s="110"/>
      <c r="BX287" s="110"/>
      <c r="BY287" s="110"/>
      <c r="BZ287" s="110"/>
      <c r="CA287" s="110"/>
      <c r="CB287" s="110"/>
      <c r="CC287" s="110"/>
      <c r="CD287" s="110"/>
      <c r="CE287" s="110"/>
      <c r="CF287" s="110"/>
      <c r="CG287" s="110"/>
      <c r="CH287" s="110"/>
      <c r="CI287" s="110"/>
      <c r="CJ287" s="110"/>
      <c r="CK287" s="110"/>
      <c r="CL287" s="110"/>
      <c r="CM287" s="110"/>
      <c r="CN287" s="110"/>
      <c r="CO287" s="110"/>
      <c r="CP287" s="110"/>
      <c r="CQ287" s="110"/>
      <c r="CR287" s="110"/>
    </row>
    <row r="288" spans="1:96" x14ac:dyDescent="0.2">
      <c r="A288" s="110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  <c r="AC288" s="110"/>
      <c r="AD288" s="110"/>
      <c r="AE288" s="110"/>
      <c r="AF288" s="110"/>
      <c r="AG288" s="110"/>
      <c r="AH288" s="110"/>
      <c r="AI288" s="110"/>
      <c r="AJ288" s="110"/>
      <c r="AK288" s="110"/>
      <c r="AL288" s="110"/>
      <c r="AM288" s="110"/>
      <c r="AN288" s="110"/>
      <c r="AO288" s="110"/>
      <c r="AP288" s="110"/>
      <c r="AQ288" s="110"/>
      <c r="AR288" s="110"/>
      <c r="AS288" s="110"/>
      <c r="AT288" s="110"/>
      <c r="AU288" s="110"/>
      <c r="AV288" s="110"/>
      <c r="AW288" s="110"/>
      <c r="AX288" s="110"/>
      <c r="AY288" s="110"/>
      <c r="AZ288" s="110"/>
      <c r="BA288" s="110"/>
      <c r="BB288" s="110"/>
      <c r="BC288" s="110"/>
      <c r="BD288" s="110"/>
      <c r="BE288" s="110"/>
      <c r="BF288" s="110"/>
      <c r="BG288" s="110"/>
      <c r="BH288" s="110"/>
      <c r="BI288" s="110"/>
      <c r="BJ288" s="110"/>
      <c r="BK288" s="110"/>
      <c r="BL288" s="110"/>
      <c r="BM288" s="110"/>
      <c r="BN288" s="110"/>
      <c r="BO288" s="110"/>
      <c r="BP288" s="110"/>
      <c r="BQ288" s="110"/>
      <c r="BR288" s="110"/>
      <c r="BS288" s="110"/>
      <c r="BT288" s="110"/>
      <c r="BU288" s="110"/>
      <c r="BV288" s="110"/>
      <c r="BW288" s="110"/>
      <c r="BX288" s="110"/>
      <c r="BY288" s="110"/>
      <c r="BZ288" s="110"/>
      <c r="CA288" s="110"/>
      <c r="CB288" s="110"/>
      <c r="CC288" s="110"/>
      <c r="CD288" s="110"/>
      <c r="CE288" s="110"/>
      <c r="CF288" s="110"/>
      <c r="CG288" s="110"/>
      <c r="CH288" s="110"/>
      <c r="CI288" s="110"/>
      <c r="CJ288" s="110"/>
      <c r="CK288" s="110"/>
      <c r="CL288" s="110"/>
      <c r="CM288" s="110"/>
      <c r="CN288" s="110"/>
      <c r="CO288" s="110"/>
      <c r="CP288" s="110"/>
      <c r="CQ288" s="110"/>
      <c r="CR288" s="110"/>
    </row>
    <row r="289" spans="1:96" x14ac:dyDescent="0.2">
      <c r="A289" s="110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  <c r="AC289" s="110"/>
      <c r="AD289" s="110"/>
      <c r="AE289" s="110"/>
      <c r="AF289" s="110"/>
      <c r="AG289" s="110"/>
      <c r="AH289" s="110"/>
      <c r="AI289" s="110"/>
      <c r="AJ289" s="110"/>
      <c r="AK289" s="110"/>
      <c r="AL289" s="110"/>
      <c r="AM289" s="110"/>
      <c r="AN289" s="110"/>
      <c r="AO289" s="110"/>
      <c r="AP289" s="110"/>
      <c r="AQ289" s="110"/>
      <c r="AR289" s="110"/>
      <c r="AS289" s="110"/>
      <c r="AT289" s="110"/>
      <c r="AU289" s="110"/>
      <c r="AV289" s="110"/>
      <c r="AW289" s="110"/>
      <c r="AX289" s="110"/>
      <c r="AY289" s="110"/>
      <c r="AZ289" s="110"/>
      <c r="BA289" s="110"/>
      <c r="BB289" s="110"/>
      <c r="BC289" s="110"/>
      <c r="BD289" s="110"/>
      <c r="BE289" s="110"/>
      <c r="BF289" s="110"/>
      <c r="BG289" s="110"/>
      <c r="BH289" s="110"/>
      <c r="BI289" s="110"/>
      <c r="BJ289" s="110"/>
      <c r="BK289" s="110"/>
      <c r="BL289" s="110"/>
      <c r="BM289" s="110"/>
      <c r="BN289" s="110"/>
      <c r="BO289" s="110"/>
      <c r="BP289" s="110"/>
      <c r="BQ289" s="110"/>
      <c r="BR289" s="110"/>
      <c r="BS289" s="110"/>
      <c r="BT289" s="110"/>
      <c r="BU289" s="110"/>
      <c r="BV289" s="110"/>
      <c r="BW289" s="110"/>
      <c r="BX289" s="110"/>
      <c r="BY289" s="110"/>
      <c r="BZ289" s="110"/>
      <c r="CA289" s="110"/>
      <c r="CB289" s="110"/>
      <c r="CC289" s="110"/>
      <c r="CD289" s="110"/>
      <c r="CE289" s="110"/>
      <c r="CF289" s="110"/>
      <c r="CG289" s="110"/>
      <c r="CH289" s="110"/>
      <c r="CI289" s="110"/>
      <c r="CJ289" s="110"/>
      <c r="CK289" s="110"/>
      <c r="CL289" s="110"/>
      <c r="CM289" s="110"/>
      <c r="CN289" s="110"/>
      <c r="CO289" s="110"/>
      <c r="CP289" s="110"/>
      <c r="CQ289" s="110"/>
      <c r="CR289" s="110"/>
    </row>
    <row r="290" spans="1:96" x14ac:dyDescent="0.2">
      <c r="A290" s="110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  <c r="AC290" s="110"/>
      <c r="AD290" s="110"/>
      <c r="AE290" s="110"/>
      <c r="AF290" s="110"/>
      <c r="AG290" s="110"/>
      <c r="AH290" s="110"/>
      <c r="AI290" s="110"/>
      <c r="AJ290" s="110"/>
      <c r="AK290" s="110"/>
      <c r="AL290" s="110"/>
      <c r="AM290" s="110"/>
      <c r="AN290" s="110"/>
      <c r="AO290" s="110"/>
      <c r="AP290" s="110"/>
      <c r="AQ290" s="110"/>
      <c r="AR290" s="110"/>
      <c r="AS290" s="110"/>
      <c r="AT290" s="110"/>
      <c r="AU290" s="110"/>
      <c r="AV290" s="110"/>
      <c r="AW290" s="110"/>
      <c r="AX290" s="110"/>
      <c r="AY290" s="110"/>
      <c r="AZ290" s="110"/>
      <c r="BA290" s="110"/>
      <c r="BB290" s="110"/>
      <c r="BC290" s="110"/>
      <c r="BD290" s="110"/>
      <c r="BE290" s="110"/>
      <c r="BF290" s="110"/>
      <c r="BG290" s="110"/>
      <c r="BH290" s="110"/>
      <c r="BI290" s="110"/>
      <c r="BJ290" s="110"/>
      <c r="BK290" s="110"/>
      <c r="BL290" s="110"/>
      <c r="BM290" s="110"/>
      <c r="BN290" s="110"/>
      <c r="BO290" s="110"/>
      <c r="BP290" s="110"/>
      <c r="BQ290" s="110"/>
      <c r="BR290" s="110"/>
      <c r="BS290" s="110"/>
      <c r="BT290" s="110"/>
      <c r="BU290" s="110"/>
      <c r="BV290" s="110"/>
      <c r="BW290" s="110"/>
      <c r="BX290" s="110"/>
      <c r="BY290" s="110"/>
      <c r="BZ290" s="110"/>
      <c r="CA290" s="110"/>
      <c r="CB290" s="110"/>
      <c r="CC290" s="110"/>
      <c r="CD290" s="110"/>
      <c r="CE290" s="110"/>
      <c r="CF290" s="110"/>
      <c r="CG290" s="110"/>
      <c r="CH290" s="110"/>
      <c r="CI290" s="110"/>
      <c r="CJ290" s="110"/>
      <c r="CK290" s="110"/>
      <c r="CL290" s="110"/>
      <c r="CM290" s="110"/>
      <c r="CN290" s="110"/>
      <c r="CO290" s="110"/>
      <c r="CP290" s="110"/>
      <c r="CQ290" s="110"/>
      <c r="CR290" s="110"/>
    </row>
    <row r="291" spans="1:96" x14ac:dyDescent="0.2">
      <c r="A291" s="110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  <c r="AC291" s="110"/>
      <c r="AD291" s="110"/>
      <c r="AE291" s="110"/>
      <c r="AF291" s="110"/>
      <c r="AG291" s="110"/>
      <c r="AH291" s="110"/>
      <c r="AI291" s="110"/>
      <c r="AJ291" s="110"/>
      <c r="AK291" s="110"/>
      <c r="AL291" s="110"/>
      <c r="AM291" s="110"/>
      <c r="AN291" s="110"/>
      <c r="AO291" s="110"/>
      <c r="AP291" s="110"/>
      <c r="AQ291" s="110"/>
      <c r="AR291" s="110"/>
      <c r="AS291" s="110"/>
      <c r="AT291" s="110"/>
      <c r="AU291" s="110"/>
      <c r="AV291" s="110"/>
      <c r="AW291" s="110"/>
      <c r="AX291" s="110"/>
      <c r="AY291" s="110"/>
      <c r="AZ291" s="110"/>
      <c r="BA291" s="110"/>
      <c r="BB291" s="110"/>
      <c r="BC291" s="110"/>
      <c r="BD291" s="110"/>
      <c r="BE291" s="110"/>
      <c r="BF291" s="110"/>
      <c r="BG291" s="110"/>
      <c r="BH291" s="110"/>
      <c r="BI291" s="110"/>
      <c r="BJ291" s="110"/>
      <c r="BK291" s="110"/>
      <c r="BL291" s="110"/>
      <c r="BM291" s="110"/>
      <c r="BN291" s="110"/>
      <c r="BO291" s="110"/>
      <c r="BP291" s="110"/>
      <c r="BQ291" s="110"/>
      <c r="BR291" s="110"/>
      <c r="BS291" s="110"/>
      <c r="BT291" s="110"/>
      <c r="BU291" s="110"/>
      <c r="BV291" s="110"/>
      <c r="BW291" s="110"/>
      <c r="BX291" s="110"/>
      <c r="BY291" s="110"/>
      <c r="BZ291" s="110"/>
      <c r="CA291" s="110"/>
      <c r="CB291" s="110"/>
      <c r="CC291" s="110"/>
      <c r="CD291" s="110"/>
      <c r="CE291" s="110"/>
      <c r="CF291" s="110"/>
      <c r="CG291" s="110"/>
      <c r="CH291" s="110"/>
      <c r="CI291" s="110"/>
      <c r="CJ291" s="110"/>
      <c r="CK291" s="110"/>
      <c r="CL291" s="110"/>
      <c r="CM291" s="110"/>
      <c r="CN291" s="110"/>
      <c r="CO291" s="110"/>
      <c r="CP291" s="110"/>
      <c r="CQ291" s="110"/>
      <c r="CR291" s="110"/>
    </row>
    <row r="292" spans="1:96" x14ac:dyDescent="0.2">
      <c r="A292" s="110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  <c r="AC292" s="110"/>
      <c r="AD292" s="110"/>
      <c r="AE292" s="110"/>
      <c r="AF292" s="110"/>
      <c r="AG292" s="110"/>
      <c r="AH292" s="110"/>
      <c r="AI292" s="110"/>
      <c r="AJ292" s="110"/>
      <c r="AK292" s="110"/>
      <c r="AL292" s="110"/>
      <c r="AM292" s="110"/>
      <c r="AN292" s="110"/>
      <c r="AO292" s="110"/>
      <c r="AP292" s="110"/>
      <c r="AQ292" s="110"/>
      <c r="AR292" s="110"/>
      <c r="AS292" s="110"/>
      <c r="AT292" s="110"/>
      <c r="AU292" s="110"/>
      <c r="AV292" s="110"/>
      <c r="AW292" s="110"/>
      <c r="AX292" s="110"/>
      <c r="AY292" s="110"/>
      <c r="AZ292" s="110"/>
      <c r="BA292" s="110"/>
      <c r="BB292" s="110"/>
      <c r="BC292" s="110"/>
      <c r="BD292" s="110"/>
      <c r="BE292" s="110"/>
      <c r="BF292" s="110"/>
      <c r="BG292" s="110"/>
      <c r="BH292" s="110"/>
      <c r="BI292" s="110"/>
      <c r="BJ292" s="110"/>
      <c r="BK292" s="110"/>
      <c r="BL292" s="110"/>
      <c r="BM292" s="110"/>
      <c r="BN292" s="110"/>
      <c r="BO292" s="110"/>
      <c r="BP292" s="110"/>
      <c r="BQ292" s="110"/>
      <c r="BR292" s="110"/>
      <c r="BS292" s="110"/>
      <c r="BT292" s="110"/>
      <c r="BU292" s="110"/>
      <c r="BV292" s="110"/>
      <c r="BW292" s="110"/>
      <c r="BX292" s="110"/>
      <c r="BY292" s="110"/>
      <c r="BZ292" s="110"/>
      <c r="CA292" s="110"/>
      <c r="CB292" s="110"/>
      <c r="CC292" s="110"/>
      <c r="CD292" s="110"/>
      <c r="CE292" s="110"/>
      <c r="CF292" s="110"/>
      <c r="CG292" s="110"/>
      <c r="CH292" s="110"/>
      <c r="CI292" s="110"/>
      <c r="CJ292" s="110"/>
      <c r="CK292" s="110"/>
      <c r="CL292" s="110"/>
      <c r="CM292" s="110"/>
      <c r="CN292" s="110"/>
      <c r="CO292" s="110"/>
      <c r="CP292" s="110"/>
      <c r="CQ292" s="110"/>
      <c r="CR292" s="110"/>
    </row>
    <row r="293" spans="1:96" x14ac:dyDescent="0.2">
      <c r="A293" s="110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  <c r="AC293" s="110"/>
      <c r="AD293" s="110"/>
      <c r="AE293" s="110"/>
      <c r="AF293" s="110"/>
      <c r="AG293" s="110"/>
      <c r="AH293" s="110"/>
      <c r="AI293" s="110"/>
      <c r="AJ293" s="110"/>
      <c r="AK293" s="110"/>
      <c r="AL293" s="110"/>
      <c r="AM293" s="110"/>
      <c r="AN293" s="110"/>
      <c r="AO293" s="110"/>
      <c r="AP293" s="110"/>
      <c r="AQ293" s="110"/>
      <c r="AR293" s="110"/>
      <c r="AS293" s="110"/>
      <c r="AT293" s="110"/>
      <c r="AU293" s="110"/>
      <c r="AV293" s="110"/>
      <c r="AW293" s="110"/>
      <c r="AX293" s="110"/>
      <c r="AY293" s="110"/>
      <c r="AZ293" s="110"/>
      <c r="BA293" s="110"/>
      <c r="BB293" s="110"/>
      <c r="BC293" s="110"/>
      <c r="BD293" s="110"/>
      <c r="BE293" s="110"/>
      <c r="BF293" s="110"/>
      <c r="BG293" s="110"/>
      <c r="BH293" s="110"/>
      <c r="BI293" s="110"/>
      <c r="BJ293" s="110"/>
      <c r="BK293" s="110"/>
      <c r="BL293" s="110"/>
      <c r="BM293" s="110"/>
      <c r="BN293" s="110"/>
      <c r="BO293" s="110"/>
      <c r="BP293" s="110"/>
      <c r="BQ293" s="110"/>
      <c r="BR293" s="110"/>
      <c r="BS293" s="110"/>
      <c r="BT293" s="110"/>
      <c r="BU293" s="110"/>
      <c r="BV293" s="110"/>
      <c r="BW293" s="110"/>
      <c r="BX293" s="110"/>
      <c r="BY293" s="110"/>
      <c r="BZ293" s="110"/>
      <c r="CA293" s="110"/>
      <c r="CB293" s="110"/>
      <c r="CC293" s="110"/>
      <c r="CD293" s="110"/>
      <c r="CE293" s="110"/>
      <c r="CF293" s="110"/>
      <c r="CG293" s="110"/>
      <c r="CH293" s="110"/>
      <c r="CI293" s="110"/>
      <c r="CJ293" s="110"/>
      <c r="CK293" s="110"/>
      <c r="CL293" s="110"/>
      <c r="CM293" s="110"/>
      <c r="CN293" s="110"/>
      <c r="CO293" s="110"/>
      <c r="CP293" s="110"/>
      <c r="CQ293" s="110"/>
      <c r="CR293" s="110"/>
    </row>
    <row r="294" spans="1:96" x14ac:dyDescent="0.2">
      <c r="A294" s="110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  <c r="AC294" s="110"/>
      <c r="AD294" s="110"/>
      <c r="AE294" s="110"/>
      <c r="AF294" s="110"/>
      <c r="AG294" s="110"/>
      <c r="AH294" s="110"/>
      <c r="AI294" s="110"/>
      <c r="AJ294" s="110"/>
      <c r="AK294" s="110"/>
      <c r="AL294" s="110"/>
      <c r="AM294" s="110"/>
      <c r="AN294" s="110"/>
      <c r="AO294" s="110"/>
      <c r="AP294" s="110"/>
      <c r="AQ294" s="110"/>
      <c r="AR294" s="110"/>
      <c r="AS294" s="110"/>
      <c r="AT294" s="110"/>
      <c r="AU294" s="110"/>
      <c r="AV294" s="110"/>
      <c r="AW294" s="110"/>
      <c r="AX294" s="110"/>
      <c r="AY294" s="110"/>
      <c r="AZ294" s="110"/>
      <c r="BA294" s="110"/>
      <c r="BB294" s="110"/>
      <c r="BC294" s="110"/>
      <c r="BD294" s="110"/>
      <c r="BE294" s="110"/>
      <c r="BF294" s="110"/>
      <c r="BG294" s="110"/>
      <c r="BH294" s="110"/>
      <c r="BI294" s="110"/>
      <c r="BJ294" s="110"/>
      <c r="BK294" s="110"/>
      <c r="BL294" s="110"/>
      <c r="BM294" s="110"/>
      <c r="BN294" s="110"/>
      <c r="BO294" s="110"/>
      <c r="BP294" s="110"/>
      <c r="BQ294" s="110"/>
      <c r="BR294" s="110"/>
      <c r="BS294" s="110"/>
      <c r="BT294" s="110"/>
      <c r="BU294" s="110"/>
      <c r="BV294" s="110"/>
      <c r="BW294" s="110"/>
      <c r="BX294" s="110"/>
      <c r="BY294" s="110"/>
      <c r="BZ294" s="110"/>
      <c r="CA294" s="110"/>
      <c r="CB294" s="110"/>
      <c r="CC294" s="110"/>
      <c r="CD294" s="110"/>
      <c r="CE294" s="110"/>
      <c r="CF294" s="110"/>
      <c r="CG294" s="110"/>
      <c r="CH294" s="110"/>
      <c r="CI294" s="110"/>
      <c r="CJ294" s="110"/>
      <c r="CK294" s="110"/>
      <c r="CL294" s="110"/>
      <c r="CM294" s="110"/>
      <c r="CN294" s="110"/>
      <c r="CO294" s="110"/>
      <c r="CP294" s="110"/>
      <c r="CQ294" s="110"/>
      <c r="CR294" s="110"/>
    </row>
    <row r="295" spans="1:96" x14ac:dyDescent="0.2">
      <c r="A295" s="110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0"/>
      <c r="AD295" s="110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0"/>
      <c r="AP295" s="110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0"/>
      <c r="BB295" s="110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0"/>
      <c r="BN295" s="110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0"/>
      <c r="BZ295" s="110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10"/>
      <c r="CM295" s="110"/>
      <c r="CN295" s="110"/>
      <c r="CO295" s="110"/>
      <c r="CP295" s="110"/>
      <c r="CQ295" s="110"/>
      <c r="CR295" s="110"/>
    </row>
    <row r="296" spans="1:96" x14ac:dyDescent="0.2">
      <c r="A296" s="110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  <c r="AC296" s="110"/>
      <c r="AD296" s="110"/>
      <c r="AE296" s="110"/>
      <c r="AF296" s="110"/>
      <c r="AG296" s="110"/>
      <c r="AH296" s="110"/>
      <c r="AI296" s="110"/>
      <c r="AJ296" s="110"/>
      <c r="AK296" s="110"/>
      <c r="AL296" s="110"/>
      <c r="AM296" s="110"/>
      <c r="AN296" s="110"/>
      <c r="AO296" s="110"/>
      <c r="AP296" s="110"/>
      <c r="AQ296" s="110"/>
      <c r="AR296" s="110"/>
      <c r="AS296" s="110"/>
      <c r="AT296" s="110"/>
      <c r="AU296" s="110"/>
      <c r="AV296" s="110"/>
      <c r="AW296" s="110"/>
      <c r="AX296" s="110"/>
      <c r="AY296" s="110"/>
      <c r="AZ296" s="110"/>
      <c r="BA296" s="110"/>
      <c r="BB296" s="110"/>
      <c r="BC296" s="110"/>
      <c r="BD296" s="110"/>
      <c r="BE296" s="110"/>
      <c r="BF296" s="110"/>
      <c r="BG296" s="110"/>
      <c r="BH296" s="110"/>
      <c r="BI296" s="110"/>
      <c r="BJ296" s="110"/>
      <c r="BK296" s="110"/>
      <c r="BL296" s="110"/>
      <c r="BM296" s="110"/>
      <c r="BN296" s="110"/>
      <c r="BO296" s="110"/>
      <c r="BP296" s="110"/>
      <c r="BQ296" s="110"/>
      <c r="BR296" s="110"/>
      <c r="BS296" s="110"/>
      <c r="BT296" s="110"/>
      <c r="BU296" s="110"/>
      <c r="BV296" s="110"/>
      <c r="BW296" s="110"/>
      <c r="BX296" s="110"/>
      <c r="BY296" s="110"/>
      <c r="BZ296" s="110"/>
      <c r="CA296" s="110"/>
      <c r="CB296" s="110"/>
      <c r="CC296" s="110"/>
      <c r="CD296" s="110"/>
      <c r="CE296" s="110"/>
      <c r="CF296" s="110"/>
      <c r="CG296" s="110"/>
      <c r="CH296" s="110"/>
      <c r="CI296" s="110"/>
      <c r="CJ296" s="110"/>
      <c r="CK296" s="110"/>
      <c r="CL296" s="110"/>
      <c r="CM296" s="110"/>
      <c r="CN296" s="110"/>
      <c r="CO296" s="110"/>
      <c r="CP296" s="110"/>
      <c r="CQ296" s="110"/>
      <c r="CR296" s="110"/>
    </row>
    <row r="297" spans="1:96" x14ac:dyDescent="0.2">
      <c r="A297" s="110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  <c r="AC297" s="110"/>
      <c r="AD297" s="110"/>
      <c r="AE297" s="110"/>
      <c r="AF297" s="110"/>
      <c r="AG297" s="110"/>
      <c r="AH297" s="110"/>
      <c r="AI297" s="110"/>
      <c r="AJ297" s="110"/>
      <c r="AK297" s="110"/>
      <c r="AL297" s="110"/>
      <c r="AM297" s="110"/>
      <c r="AN297" s="110"/>
      <c r="AO297" s="110"/>
      <c r="AP297" s="110"/>
      <c r="AQ297" s="110"/>
      <c r="AR297" s="110"/>
      <c r="AS297" s="110"/>
      <c r="AT297" s="110"/>
      <c r="AU297" s="110"/>
      <c r="AV297" s="110"/>
      <c r="AW297" s="110"/>
      <c r="AX297" s="110"/>
      <c r="AY297" s="110"/>
      <c r="AZ297" s="110"/>
      <c r="BA297" s="110"/>
      <c r="BB297" s="110"/>
      <c r="BC297" s="110"/>
      <c r="BD297" s="110"/>
      <c r="BE297" s="110"/>
      <c r="BF297" s="110"/>
      <c r="BG297" s="110"/>
      <c r="BH297" s="110"/>
      <c r="BI297" s="110"/>
      <c r="BJ297" s="110"/>
      <c r="BK297" s="110"/>
      <c r="BL297" s="110"/>
      <c r="BM297" s="110"/>
      <c r="BN297" s="110"/>
      <c r="BO297" s="110"/>
      <c r="BP297" s="110"/>
      <c r="BQ297" s="110"/>
      <c r="BR297" s="110"/>
      <c r="BS297" s="110"/>
      <c r="BT297" s="110"/>
      <c r="BU297" s="110"/>
      <c r="BV297" s="110"/>
      <c r="BW297" s="110"/>
      <c r="BX297" s="110"/>
      <c r="BY297" s="110"/>
      <c r="BZ297" s="110"/>
      <c r="CA297" s="110"/>
      <c r="CB297" s="110"/>
      <c r="CC297" s="110"/>
      <c r="CD297" s="110"/>
      <c r="CE297" s="110"/>
      <c r="CF297" s="110"/>
      <c r="CG297" s="110"/>
      <c r="CH297" s="110"/>
      <c r="CI297" s="110"/>
      <c r="CJ297" s="110"/>
      <c r="CK297" s="110"/>
      <c r="CL297" s="110"/>
      <c r="CM297" s="110"/>
      <c r="CN297" s="110"/>
      <c r="CO297" s="110"/>
      <c r="CP297" s="110"/>
      <c r="CQ297" s="110"/>
      <c r="CR297" s="110"/>
    </row>
    <row r="298" spans="1:96" x14ac:dyDescent="0.2">
      <c r="A298" s="110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  <c r="AC298" s="110"/>
      <c r="AD298" s="110"/>
      <c r="AE298" s="110"/>
      <c r="AF298" s="110"/>
      <c r="AG298" s="110"/>
      <c r="AH298" s="110"/>
      <c r="AI298" s="110"/>
      <c r="AJ298" s="110"/>
      <c r="AK298" s="110"/>
      <c r="AL298" s="110"/>
      <c r="AM298" s="110"/>
      <c r="AN298" s="110"/>
      <c r="AO298" s="110"/>
      <c r="AP298" s="110"/>
      <c r="AQ298" s="110"/>
      <c r="AR298" s="110"/>
      <c r="AS298" s="110"/>
      <c r="AT298" s="110"/>
      <c r="AU298" s="110"/>
      <c r="AV298" s="110"/>
      <c r="AW298" s="110"/>
      <c r="AX298" s="110"/>
      <c r="AY298" s="110"/>
      <c r="AZ298" s="110"/>
      <c r="BA298" s="110"/>
      <c r="BB298" s="110"/>
      <c r="BC298" s="110"/>
      <c r="BD298" s="110"/>
      <c r="BE298" s="110"/>
      <c r="BF298" s="110"/>
      <c r="BG298" s="110"/>
      <c r="BH298" s="110"/>
      <c r="BI298" s="110"/>
      <c r="BJ298" s="110"/>
      <c r="BK298" s="110"/>
      <c r="BL298" s="110"/>
      <c r="BM298" s="110"/>
      <c r="BN298" s="110"/>
      <c r="BO298" s="110"/>
      <c r="BP298" s="110"/>
      <c r="BQ298" s="110"/>
      <c r="BR298" s="110"/>
      <c r="BS298" s="110"/>
      <c r="BT298" s="110"/>
      <c r="BU298" s="110"/>
      <c r="BV298" s="110"/>
      <c r="BW298" s="110"/>
      <c r="BX298" s="110"/>
      <c r="BY298" s="110"/>
      <c r="BZ298" s="110"/>
      <c r="CA298" s="110"/>
      <c r="CB298" s="110"/>
      <c r="CC298" s="110"/>
      <c r="CD298" s="110"/>
      <c r="CE298" s="110"/>
      <c r="CF298" s="110"/>
      <c r="CG298" s="110"/>
      <c r="CH298" s="110"/>
      <c r="CI298" s="110"/>
      <c r="CJ298" s="110"/>
      <c r="CK298" s="110"/>
      <c r="CL298" s="110"/>
      <c r="CM298" s="110"/>
      <c r="CN298" s="110"/>
      <c r="CO298" s="110"/>
      <c r="CP298" s="110"/>
      <c r="CQ298" s="110"/>
      <c r="CR298" s="110"/>
    </row>
    <row r="299" spans="1:96" x14ac:dyDescent="0.2">
      <c r="A299" s="110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0"/>
      <c r="AD299" s="110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0"/>
      <c r="AP299" s="110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0"/>
      <c r="BB299" s="110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0"/>
      <c r="BN299" s="110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0"/>
      <c r="BZ299" s="110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10"/>
      <c r="CM299" s="110"/>
      <c r="CN299" s="110"/>
      <c r="CO299" s="110"/>
      <c r="CP299" s="110"/>
      <c r="CQ299" s="110"/>
      <c r="CR299" s="110"/>
    </row>
    <row r="300" spans="1:96" x14ac:dyDescent="0.2">
      <c r="A300" s="110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  <c r="AC300" s="110"/>
      <c r="AD300" s="110"/>
      <c r="AE300" s="110"/>
      <c r="AF300" s="110"/>
      <c r="AG300" s="110"/>
      <c r="AH300" s="110"/>
      <c r="AI300" s="110"/>
      <c r="AJ300" s="110"/>
      <c r="AK300" s="110"/>
      <c r="AL300" s="110"/>
      <c r="AM300" s="110"/>
      <c r="AN300" s="110"/>
      <c r="AO300" s="110"/>
      <c r="AP300" s="110"/>
      <c r="AQ300" s="110"/>
      <c r="AR300" s="110"/>
      <c r="AS300" s="110"/>
      <c r="AT300" s="110"/>
      <c r="AU300" s="110"/>
      <c r="AV300" s="110"/>
      <c r="AW300" s="110"/>
      <c r="AX300" s="110"/>
      <c r="AY300" s="110"/>
      <c r="AZ300" s="110"/>
      <c r="BA300" s="110"/>
      <c r="BB300" s="110"/>
      <c r="BC300" s="110"/>
      <c r="BD300" s="110"/>
      <c r="BE300" s="110"/>
      <c r="BF300" s="110"/>
      <c r="BG300" s="110"/>
      <c r="BH300" s="110"/>
      <c r="BI300" s="110"/>
      <c r="BJ300" s="110"/>
      <c r="BK300" s="110"/>
      <c r="BL300" s="110"/>
      <c r="BM300" s="110"/>
      <c r="BN300" s="110"/>
      <c r="BO300" s="110"/>
      <c r="BP300" s="110"/>
      <c r="BQ300" s="110"/>
      <c r="BR300" s="110"/>
      <c r="BS300" s="110"/>
      <c r="BT300" s="110"/>
      <c r="BU300" s="110"/>
      <c r="BV300" s="110"/>
      <c r="BW300" s="110"/>
      <c r="BX300" s="110"/>
      <c r="BY300" s="110"/>
      <c r="BZ300" s="110"/>
      <c r="CA300" s="110"/>
      <c r="CB300" s="110"/>
      <c r="CC300" s="110"/>
      <c r="CD300" s="110"/>
      <c r="CE300" s="110"/>
      <c r="CF300" s="110"/>
      <c r="CG300" s="110"/>
      <c r="CH300" s="110"/>
      <c r="CI300" s="110"/>
      <c r="CJ300" s="110"/>
      <c r="CK300" s="110"/>
      <c r="CL300" s="110"/>
      <c r="CM300" s="110"/>
      <c r="CN300" s="110"/>
      <c r="CO300" s="110"/>
      <c r="CP300" s="110"/>
      <c r="CQ300" s="110"/>
      <c r="CR300" s="110"/>
    </row>
    <row r="301" spans="1:96" x14ac:dyDescent="0.2">
      <c r="A301" s="110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0"/>
      <c r="AC301" s="110"/>
      <c r="AD301" s="110"/>
      <c r="AE301" s="110"/>
      <c r="AF301" s="110"/>
      <c r="AG301" s="110"/>
      <c r="AH301" s="110"/>
      <c r="AI301" s="110"/>
      <c r="AJ301" s="110"/>
      <c r="AK301" s="110"/>
      <c r="AL301" s="110"/>
      <c r="AM301" s="110"/>
      <c r="AN301" s="110"/>
      <c r="AO301" s="110"/>
      <c r="AP301" s="110"/>
      <c r="AQ301" s="110"/>
      <c r="AR301" s="110"/>
      <c r="AS301" s="110"/>
      <c r="AT301" s="110"/>
      <c r="AU301" s="110"/>
      <c r="AV301" s="110"/>
      <c r="AW301" s="110"/>
      <c r="AX301" s="110"/>
      <c r="AY301" s="110"/>
      <c r="AZ301" s="110"/>
      <c r="BA301" s="110"/>
      <c r="BB301" s="110"/>
      <c r="BC301" s="110"/>
      <c r="BD301" s="110"/>
      <c r="BE301" s="110"/>
      <c r="BF301" s="110"/>
      <c r="BG301" s="110"/>
      <c r="BH301" s="110"/>
      <c r="BI301" s="110"/>
      <c r="BJ301" s="110"/>
      <c r="BK301" s="110"/>
      <c r="BL301" s="110"/>
      <c r="BM301" s="110"/>
      <c r="BN301" s="110"/>
      <c r="BO301" s="110"/>
      <c r="BP301" s="110"/>
      <c r="BQ301" s="110"/>
      <c r="BR301" s="110"/>
      <c r="BS301" s="110"/>
      <c r="BT301" s="110"/>
      <c r="BU301" s="110"/>
      <c r="BV301" s="110"/>
      <c r="BW301" s="110"/>
      <c r="BX301" s="110"/>
      <c r="BY301" s="110"/>
      <c r="BZ301" s="110"/>
      <c r="CA301" s="110"/>
      <c r="CB301" s="110"/>
      <c r="CC301" s="110"/>
      <c r="CD301" s="110"/>
      <c r="CE301" s="110"/>
      <c r="CF301" s="110"/>
      <c r="CG301" s="110"/>
      <c r="CH301" s="110"/>
      <c r="CI301" s="110"/>
      <c r="CJ301" s="110"/>
      <c r="CK301" s="110"/>
      <c r="CL301" s="110"/>
      <c r="CM301" s="110"/>
      <c r="CN301" s="110"/>
      <c r="CO301" s="110"/>
      <c r="CP301" s="110"/>
      <c r="CQ301" s="110"/>
      <c r="CR301" s="110"/>
    </row>
    <row r="302" spans="1:96" x14ac:dyDescent="0.2">
      <c r="A302" s="110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0"/>
      <c r="AD302" s="110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0"/>
      <c r="AP302" s="110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0"/>
      <c r="BB302" s="110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0"/>
      <c r="BN302" s="110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0"/>
      <c r="BZ302" s="110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10"/>
      <c r="CM302" s="110"/>
      <c r="CN302" s="110"/>
      <c r="CO302" s="110"/>
      <c r="CP302" s="110"/>
      <c r="CQ302" s="110"/>
      <c r="CR302" s="110"/>
    </row>
    <row r="303" spans="1:96" x14ac:dyDescent="0.2">
      <c r="A303" s="110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  <c r="AC303" s="110"/>
      <c r="AD303" s="110"/>
      <c r="AE303" s="110"/>
      <c r="AF303" s="110"/>
      <c r="AG303" s="110"/>
      <c r="AH303" s="110"/>
      <c r="AI303" s="110"/>
      <c r="AJ303" s="110"/>
      <c r="AK303" s="110"/>
      <c r="AL303" s="110"/>
      <c r="AM303" s="110"/>
      <c r="AN303" s="110"/>
      <c r="AO303" s="110"/>
      <c r="AP303" s="110"/>
      <c r="AQ303" s="110"/>
      <c r="AR303" s="110"/>
      <c r="AS303" s="110"/>
      <c r="AT303" s="110"/>
      <c r="AU303" s="110"/>
      <c r="AV303" s="110"/>
      <c r="AW303" s="110"/>
      <c r="AX303" s="110"/>
      <c r="AY303" s="110"/>
      <c r="AZ303" s="110"/>
      <c r="BA303" s="110"/>
      <c r="BB303" s="110"/>
      <c r="BC303" s="110"/>
      <c r="BD303" s="110"/>
      <c r="BE303" s="110"/>
      <c r="BF303" s="110"/>
      <c r="BG303" s="110"/>
      <c r="BH303" s="110"/>
      <c r="BI303" s="110"/>
      <c r="BJ303" s="110"/>
      <c r="BK303" s="110"/>
      <c r="BL303" s="110"/>
      <c r="BM303" s="110"/>
      <c r="BN303" s="110"/>
      <c r="BO303" s="110"/>
      <c r="BP303" s="110"/>
      <c r="BQ303" s="110"/>
      <c r="BR303" s="110"/>
      <c r="BS303" s="110"/>
      <c r="BT303" s="110"/>
      <c r="BU303" s="110"/>
      <c r="BV303" s="110"/>
      <c r="BW303" s="110"/>
      <c r="BX303" s="110"/>
      <c r="BY303" s="110"/>
      <c r="BZ303" s="110"/>
      <c r="CA303" s="110"/>
      <c r="CB303" s="110"/>
      <c r="CC303" s="110"/>
      <c r="CD303" s="110"/>
      <c r="CE303" s="110"/>
      <c r="CF303" s="110"/>
      <c r="CG303" s="110"/>
      <c r="CH303" s="110"/>
      <c r="CI303" s="110"/>
      <c r="CJ303" s="110"/>
      <c r="CK303" s="110"/>
      <c r="CL303" s="110"/>
      <c r="CM303" s="110"/>
      <c r="CN303" s="110"/>
      <c r="CO303" s="110"/>
      <c r="CP303" s="110"/>
      <c r="CQ303" s="110"/>
      <c r="CR303" s="110"/>
    </row>
    <row r="304" spans="1:96" x14ac:dyDescent="0.2">
      <c r="A304" s="110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  <c r="AC304" s="110"/>
      <c r="AD304" s="110"/>
      <c r="AE304" s="110"/>
      <c r="AF304" s="110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  <c r="AQ304" s="110"/>
      <c r="AR304" s="110"/>
      <c r="AS304" s="110"/>
      <c r="AT304" s="110"/>
      <c r="AU304" s="110"/>
      <c r="AV304" s="110"/>
      <c r="AW304" s="110"/>
      <c r="AX304" s="110"/>
      <c r="AY304" s="110"/>
      <c r="AZ304" s="110"/>
      <c r="BA304" s="110"/>
      <c r="BB304" s="110"/>
      <c r="BC304" s="110"/>
      <c r="BD304" s="110"/>
      <c r="BE304" s="110"/>
      <c r="BF304" s="110"/>
      <c r="BG304" s="110"/>
      <c r="BH304" s="110"/>
      <c r="BI304" s="110"/>
      <c r="BJ304" s="110"/>
      <c r="BK304" s="110"/>
      <c r="BL304" s="110"/>
      <c r="BM304" s="110"/>
      <c r="BN304" s="110"/>
      <c r="BO304" s="110"/>
      <c r="BP304" s="110"/>
      <c r="BQ304" s="110"/>
      <c r="BR304" s="110"/>
      <c r="BS304" s="110"/>
      <c r="BT304" s="110"/>
      <c r="BU304" s="110"/>
      <c r="BV304" s="110"/>
      <c r="BW304" s="110"/>
      <c r="BX304" s="110"/>
      <c r="BY304" s="110"/>
      <c r="BZ304" s="110"/>
      <c r="CA304" s="110"/>
      <c r="CB304" s="110"/>
      <c r="CC304" s="110"/>
      <c r="CD304" s="110"/>
      <c r="CE304" s="110"/>
      <c r="CF304" s="110"/>
      <c r="CG304" s="110"/>
      <c r="CH304" s="110"/>
      <c r="CI304" s="110"/>
      <c r="CJ304" s="110"/>
      <c r="CK304" s="110"/>
      <c r="CL304" s="110"/>
      <c r="CM304" s="110"/>
      <c r="CN304" s="110"/>
      <c r="CO304" s="110"/>
      <c r="CP304" s="110"/>
      <c r="CQ304" s="110"/>
      <c r="CR304" s="110"/>
    </row>
    <row r="305" spans="1:96" x14ac:dyDescent="0.2">
      <c r="A305" s="110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  <c r="AC305" s="110"/>
      <c r="AD305" s="110"/>
      <c r="AE305" s="110"/>
      <c r="AF305" s="110"/>
      <c r="AG305" s="110"/>
      <c r="AH305" s="110"/>
      <c r="AI305" s="110"/>
      <c r="AJ305" s="110"/>
      <c r="AK305" s="110"/>
      <c r="AL305" s="110"/>
      <c r="AM305" s="110"/>
      <c r="AN305" s="110"/>
      <c r="AO305" s="110"/>
      <c r="AP305" s="110"/>
      <c r="AQ305" s="110"/>
      <c r="AR305" s="110"/>
      <c r="AS305" s="110"/>
      <c r="AT305" s="110"/>
      <c r="AU305" s="110"/>
      <c r="AV305" s="110"/>
      <c r="AW305" s="110"/>
      <c r="AX305" s="110"/>
      <c r="AY305" s="110"/>
      <c r="AZ305" s="110"/>
      <c r="BA305" s="110"/>
      <c r="BB305" s="110"/>
      <c r="BC305" s="110"/>
      <c r="BD305" s="110"/>
      <c r="BE305" s="110"/>
      <c r="BF305" s="110"/>
      <c r="BG305" s="110"/>
      <c r="BH305" s="110"/>
      <c r="BI305" s="110"/>
      <c r="BJ305" s="110"/>
      <c r="BK305" s="110"/>
      <c r="BL305" s="110"/>
      <c r="BM305" s="110"/>
      <c r="BN305" s="110"/>
      <c r="BO305" s="110"/>
      <c r="BP305" s="110"/>
      <c r="BQ305" s="110"/>
      <c r="BR305" s="110"/>
      <c r="BS305" s="110"/>
      <c r="BT305" s="110"/>
      <c r="BU305" s="110"/>
      <c r="BV305" s="110"/>
      <c r="BW305" s="110"/>
      <c r="BX305" s="110"/>
      <c r="BY305" s="110"/>
      <c r="BZ305" s="110"/>
      <c r="CA305" s="110"/>
      <c r="CB305" s="110"/>
      <c r="CC305" s="110"/>
      <c r="CD305" s="110"/>
      <c r="CE305" s="110"/>
      <c r="CF305" s="110"/>
      <c r="CG305" s="110"/>
      <c r="CH305" s="110"/>
      <c r="CI305" s="110"/>
      <c r="CJ305" s="110"/>
      <c r="CK305" s="110"/>
      <c r="CL305" s="110"/>
      <c r="CM305" s="110"/>
      <c r="CN305" s="110"/>
      <c r="CO305" s="110"/>
      <c r="CP305" s="110"/>
      <c r="CQ305" s="110"/>
      <c r="CR305" s="110"/>
    </row>
    <row r="306" spans="1:96" x14ac:dyDescent="0.2">
      <c r="A306" s="110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0"/>
      <c r="AD306" s="110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0"/>
      <c r="AP306" s="110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0"/>
      <c r="BB306" s="110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0"/>
      <c r="BN306" s="110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0"/>
      <c r="BZ306" s="110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10"/>
      <c r="CM306" s="110"/>
      <c r="CN306" s="110"/>
      <c r="CO306" s="110"/>
      <c r="CP306" s="110"/>
      <c r="CQ306" s="110"/>
      <c r="CR306" s="110"/>
    </row>
    <row r="307" spans="1:96" x14ac:dyDescent="0.2">
      <c r="A307" s="110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  <c r="AC307" s="110"/>
      <c r="AD307" s="110"/>
      <c r="AE307" s="110"/>
      <c r="AF307" s="110"/>
      <c r="AG307" s="110"/>
      <c r="AH307" s="110"/>
      <c r="AI307" s="110"/>
      <c r="AJ307" s="110"/>
      <c r="AK307" s="110"/>
      <c r="AL307" s="110"/>
      <c r="AM307" s="110"/>
      <c r="AN307" s="110"/>
      <c r="AO307" s="110"/>
      <c r="AP307" s="110"/>
      <c r="AQ307" s="110"/>
      <c r="AR307" s="110"/>
      <c r="AS307" s="110"/>
      <c r="AT307" s="110"/>
      <c r="AU307" s="110"/>
      <c r="AV307" s="110"/>
      <c r="AW307" s="110"/>
      <c r="AX307" s="110"/>
      <c r="AY307" s="110"/>
      <c r="AZ307" s="110"/>
      <c r="BA307" s="110"/>
      <c r="BB307" s="110"/>
      <c r="BC307" s="110"/>
      <c r="BD307" s="110"/>
      <c r="BE307" s="110"/>
      <c r="BF307" s="110"/>
      <c r="BG307" s="110"/>
      <c r="BH307" s="110"/>
      <c r="BI307" s="110"/>
      <c r="BJ307" s="110"/>
      <c r="BK307" s="110"/>
      <c r="BL307" s="110"/>
      <c r="BM307" s="110"/>
      <c r="BN307" s="110"/>
      <c r="BO307" s="110"/>
      <c r="BP307" s="110"/>
      <c r="BQ307" s="110"/>
      <c r="BR307" s="110"/>
      <c r="BS307" s="110"/>
      <c r="BT307" s="110"/>
      <c r="BU307" s="110"/>
      <c r="BV307" s="110"/>
      <c r="BW307" s="110"/>
      <c r="BX307" s="110"/>
      <c r="BY307" s="110"/>
      <c r="BZ307" s="110"/>
      <c r="CA307" s="110"/>
      <c r="CB307" s="110"/>
      <c r="CC307" s="110"/>
      <c r="CD307" s="110"/>
      <c r="CE307" s="110"/>
      <c r="CF307" s="110"/>
      <c r="CG307" s="110"/>
      <c r="CH307" s="110"/>
      <c r="CI307" s="110"/>
      <c r="CJ307" s="110"/>
      <c r="CK307" s="110"/>
      <c r="CL307" s="110"/>
      <c r="CM307" s="110"/>
      <c r="CN307" s="110"/>
      <c r="CO307" s="110"/>
      <c r="CP307" s="110"/>
      <c r="CQ307" s="110"/>
      <c r="CR307" s="110"/>
    </row>
    <row r="308" spans="1:96" x14ac:dyDescent="0.2">
      <c r="A308" s="110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  <c r="AC308" s="110"/>
      <c r="AD308" s="110"/>
      <c r="AE308" s="110"/>
      <c r="AF308" s="110"/>
      <c r="AG308" s="110"/>
      <c r="AH308" s="110"/>
      <c r="AI308" s="110"/>
      <c r="AJ308" s="110"/>
      <c r="AK308" s="110"/>
      <c r="AL308" s="110"/>
      <c r="AM308" s="110"/>
      <c r="AN308" s="110"/>
      <c r="AO308" s="110"/>
      <c r="AP308" s="110"/>
      <c r="AQ308" s="110"/>
      <c r="AR308" s="110"/>
      <c r="AS308" s="110"/>
      <c r="AT308" s="110"/>
      <c r="AU308" s="110"/>
      <c r="AV308" s="110"/>
      <c r="AW308" s="110"/>
      <c r="AX308" s="110"/>
      <c r="AY308" s="110"/>
      <c r="AZ308" s="110"/>
      <c r="BA308" s="110"/>
      <c r="BB308" s="110"/>
      <c r="BC308" s="110"/>
      <c r="BD308" s="110"/>
      <c r="BE308" s="110"/>
      <c r="BF308" s="110"/>
      <c r="BG308" s="110"/>
      <c r="BH308" s="110"/>
      <c r="BI308" s="110"/>
      <c r="BJ308" s="110"/>
      <c r="BK308" s="110"/>
      <c r="BL308" s="110"/>
      <c r="BM308" s="110"/>
      <c r="BN308" s="110"/>
      <c r="BO308" s="110"/>
      <c r="BP308" s="110"/>
      <c r="BQ308" s="110"/>
      <c r="BR308" s="110"/>
      <c r="BS308" s="110"/>
      <c r="BT308" s="110"/>
      <c r="BU308" s="110"/>
      <c r="BV308" s="110"/>
      <c r="BW308" s="110"/>
      <c r="BX308" s="110"/>
      <c r="BY308" s="110"/>
      <c r="BZ308" s="110"/>
      <c r="CA308" s="110"/>
      <c r="CB308" s="110"/>
      <c r="CC308" s="110"/>
      <c r="CD308" s="110"/>
      <c r="CE308" s="110"/>
      <c r="CF308" s="110"/>
      <c r="CG308" s="110"/>
      <c r="CH308" s="110"/>
      <c r="CI308" s="110"/>
      <c r="CJ308" s="110"/>
      <c r="CK308" s="110"/>
      <c r="CL308" s="110"/>
      <c r="CM308" s="110"/>
      <c r="CN308" s="110"/>
      <c r="CO308" s="110"/>
      <c r="CP308" s="110"/>
      <c r="CQ308" s="110"/>
      <c r="CR308" s="110"/>
    </row>
    <row r="309" spans="1:96" x14ac:dyDescent="0.2">
      <c r="A309" s="110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0"/>
      <c r="AC309" s="110"/>
      <c r="AD309" s="110"/>
      <c r="AE309" s="110"/>
      <c r="AF309" s="110"/>
      <c r="AG309" s="110"/>
      <c r="AH309" s="110"/>
      <c r="AI309" s="110"/>
      <c r="AJ309" s="110"/>
      <c r="AK309" s="110"/>
      <c r="AL309" s="110"/>
      <c r="AM309" s="110"/>
      <c r="AN309" s="110"/>
      <c r="AO309" s="110"/>
      <c r="AP309" s="110"/>
      <c r="AQ309" s="110"/>
      <c r="AR309" s="110"/>
      <c r="AS309" s="110"/>
      <c r="AT309" s="110"/>
      <c r="AU309" s="110"/>
      <c r="AV309" s="110"/>
      <c r="AW309" s="110"/>
      <c r="AX309" s="110"/>
      <c r="AY309" s="110"/>
      <c r="AZ309" s="110"/>
      <c r="BA309" s="110"/>
      <c r="BB309" s="110"/>
      <c r="BC309" s="110"/>
      <c r="BD309" s="110"/>
      <c r="BE309" s="110"/>
      <c r="BF309" s="110"/>
      <c r="BG309" s="110"/>
      <c r="BH309" s="110"/>
      <c r="BI309" s="110"/>
      <c r="BJ309" s="110"/>
      <c r="BK309" s="110"/>
      <c r="BL309" s="110"/>
      <c r="BM309" s="110"/>
      <c r="BN309" s="110"/>
      <c r="BO309" s="110"/>
      <c r="BP309" s="110"/>
      <c r="BQ309" s="110"/>
      <c r="BR309" s="110"/>
      <c r="BS309" s="110"/>
      <c r="BT309" s="110"/>
      <c r="BU309" s="110"/>
      <c r="BV309" s="110"/>
      <c r="BW309" s="110"/>
      <c r="BX309" s="110"/>
      <c r="BY309" s="110"/>
      <c r="BZ309" s="110"/>
      <c r="CA309" s="110"/>
      <c r="CB309" s="110"/>
      <c r="CC309" s="110"/>
      <c r="CD309" s="110"/>
      <c r="CE309" s="110"/>
      <c r="CF309" s="110"/>
      <c r="CG309" s="110"/>
      <c r="CH309" s="110"/>
      <c r="CI309" s="110"/>
      <c r="CJ309" s="110"/>
      <c r="CK309" s="110"/>
      <c r="CL309" s="110"/>
      <c r="CM309" s="110"/>
      <c r="CN309" s="110"/>
      <c r="CO309" s="110"/>
      <c r="CP309" s="110"/>
      <c r="CQ309" s="110"/>
      <c r="CR309" s="110"/>
    </row>
    <row r="310" spans="1:96" x14ac:dyDescent="0.2">
      <c r="A310" s="110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0"/>
      <c r="AD310" s="110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0"/>
      <c r="AP310" s="110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0"/>
      <c r="BB310" s="110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0"/>
      <c r="BN310" s="110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0"/>
      <c r="BZ310" s="110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10"/>
      <c r="CM310" s="110"/>
      <c r="CN310" s="110"/>
      <c r="CO310" s="110"/>
      <c r="CP310" s="110"/>
      <c r="CQ310" s="110"/>
      <c r="CR310" s="110"/>
    </row>
    <row r="311" spans="1:96" x14ac:dyDescent="0.2">
      <c r="A311" s="110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  <c r="AC311" s="110"/>
      <c r="AD311" s="110"/>
      <c r="AE311" s="110"/>
      <c r="AF311" s="110"/>
      <c r="AG311" s="110"/>
      <c r="AH311" s="110"/>
      <c r="AI311" s="110"/>
      <c r="AJ311" s="110"/>
      <c r="AK311" s="110"/>
      <c r="AL311" s="110"/>
      <c r="AM311" s="110"/>
      <c r="AN311" s="110"/>
      <c r="AO311" s="110"/>
      <c r="AP311" s="110"/>
      <c r="AQ311" s="110"/>
      <c r="AR311" s="110"/>
      <c r="AS311" s="110"/>
      <c r="AT311" s="110"/>
      <c r="AU311" s="110"/>
      <c r="AV311" s="110"/>
      <c r="AW311" s="110"/>
      <c r="AX311" s="110"/>
      <c r="AY311" s="110"/>
      <c r="AZ311" s="110"/>
      <c r="BA311" s="110"/>
      <c r="BB311" s="110"/>
      <c r="BC311" s="110"/>
      <c r="BD311" s="110"/>
      <c r="BE311" s="110"/>
      <c r="BF311" s="110"/>
      <c r="BG311" s="110"/>
      <c r="BH311" s="110"/>
      <c r="BI311" s="110"/>
      <c r="BJ311" s="110"/>
      <c r="BK311" s="110"/>
      <c r="BL311" s="110"/>
      <c r="BM311" s="110"/>
      <c r="BN311" s="110"/>
      <c r="BO311" s="110"/>
      <c r="BP311" s="110"/>
      <c r="BQ311" s="110"/>
      <c r="BR311" s="110"/>
      <c r="BS311" s="110"/>
      <c r="BT311" s="110"/>
      <c r="BU311" s="110"/>
      <c r="BV311" s="110"/>
      <c r="BW311" s="110"/>
      <c r="BX311" s="110"/>
      <c r="BY311" s="110"/>
      <c r="BZ311" s="110"/>
      <c r="CA311" s="110"/>
      <c r="CB311" s="110"/>
      <c r="CC311" s="110"/>
      <c r="CD311" s="110"/>
      <c r="CE311" s="110"/>
      <c r="CF311" s="110"/>
      <c r="CG311" s="110"/>
      <c r="CH311" s="110"/>
      <c r="CI311" s="110"/>
      <c r="CJ311" s="110"/>
      <c r="CK311" s="110"/>
      <c r="CL311" s="110"/>
      <c r="CM311" s="110"/>
      <c r="CN311" s="110"/>
      <c r="CO311" s="110"/>
      <c r="CP311" s="110"/>
      <c r="CQ311" s="110"/>
      <c r="CR311" s="110"/>
    </row>
    <row r="312" spans="1:96" x14ac:dyDescent="0.2">
      <c r="A312" s="110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  <c r="AC312" s="110"/>
      <c r="AD312" s="110"/>
      <c r="AE312" s="110"/>
      <c r="AF312" s="110"/>
      <c r="AG312" s="110"/>
      <c r="AH312" s="110"/>
      <c r="AI312" s="110"/>
      <c r="AJ312" s="110"/>
      <c r="AK312" s="110"/>
      <c r="AL312" s="110"/>
      <c r="AM312" s="110"/>
      <c r="AN312" s="110"/>
      <c r="AO312" s="110"/>
      <c r="AP312" s="110"/>
      <c r="AQ312" s="110"/>
      <c r="AR312" s="110"/>
      <c r="AS312" s="110"/>
      <c r="AT312" s="110"/>
      <c r="AU312" s="110"/>
      <c r="AV312" s="110"/>
      <c r="AW312" s="110"/>
      <c r="AX312" s="110"/>
      <c r="AY312" s="110"/>
      <c r="AZ312" s="110"/>
      <c r="BA312" s="110"/>
      <c r="BB312" s="110"/>
      <c r="BC312" s="110"/>
      <c r="BD312" s="110"/>
      <c r="BE312" s="110"/>
      <c r="BF312" s="110"/>
      <c r="BG312" s="110"/>
      <c r="BH312" s="110"/>
      <c r="BI312" s="110"/>
      <c r="BJ312" s="110"/>
      <c r="BK312" s="110"/>
      <c r="BL312" s="110"/>
      <c r="BM312" s="110"/>
      <c r="BN312" s="110"/>
      <c r="BO312" s="110"/>
      <c r="BP312" s="110"/>
      <c r="BQ312" s="110"/>
      <c r="BR312" s="110"/>
      <c r="BS312" s="110"/>
      <c r="BT312" s="110"/>
      <c r="BU312" s="110"/>
      <c r="BV312" s="110"/>
      <c r="BW312" s="110"/>
      <c r="BX312" s="110"/>
      <c r="BY312" s="110"/>
      <c r="BZ312" s="110"/>
      <c r="CA312" s="110"/>
      <c r="CB312" s="110"/>
      <c r="CC312" s="110"/>
      <c r="CD312" s="110"/>
      <c r="CE312" s="110"/>
      <c r="CF312" s="110"/>
      <c r="CG312" s="110"/>
      <c r="CH312" s="110"/>
      <c r="CI312" s="110"/>
      <c r="CJ312" s="110"/>
      <c r="CK312" s="110"/>
      <c r="CL312" s="110"/>
      <c r="CM312" s="110"/>
      <c r="CN312" s="110"/>
      <c r="CO312" s="110"/>
      <c r="CP312" s="110"/>
      <c r="CQ312" s="110"/>
      <c r="CR312" s="110"/>
    </row>
    <row r="313" spans="1:96" x14ac:dyDescent="0.2">
      <c r="A313" s="110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  <c r="AC313" s="110"/>
      <c r="AD313" s="110"/>
      <c r="AE313" s="110"/>
      <c r="AF313" s="110"/>
      <c r="AG313" s="110"/>
      <c r="AH313" s="110"/>
      <c r="AI313" s="110"/>
      <c r="AJ313" s="110"/>
      <c r="AK313" s="110"/>
      <c r="AL313" s="110"/>
      <c r="AM313" s="110"/>
      <c r="AN313" s="110"/>
      <c r="AO313" s="110"/>
      <c r="AP313" s="110"/>
      <c r="AQ313" s="110"/>
      <c r="AR313" s="110"/>
      <c r="AS313" s="110"/>
      <c r="AT313" s="110"/>
      <c r="AU313" s="110"/>
      <c r="AV313" s="110"/>
      <c r="AW313" s="110"/>
      <c r="AX313" s="110"/>
      <c r="AY313" s="110"/>
      <c r="AZ313" s="110"/>
      <c r="BA313" s="110"/>
      <c r="BB313" s="110"/>
      <c r="BC313" s="110"/>
      <c r="BD313" s="110"/>
      <c r="BE313" s="110"/>
      <c r="BF313" s="110"/>
      <c r="BG313" s="110"/>
      <c r="BH313" s="110"/>
      <c r="BI313" s="110"/>
      <c r="BJ313" s="110"/>
      <c r="BK313" s="110"/>
      <c r="BL313" s="110"/>
      <c r="BM313" s="110"/>
      <c r="BN313" s="110"/>
      <c r="BO313" s="110"/>
      <c r="BP313" s="110"/>
      <c r="BQ313" s="110"/>
      <c r="BR313" s="110"/>
      <c r="BS313" s="110"/>
      <c r="BT313" s="110"/>
      <c r="BU313" s="110"/>
      <c r="BV313" s="110"/>
      <c r="BW313" s="110"/>
      <c r="BX313" s="110"/>
      <c r="BY313" s="110"/>
      <c r="BZ313" s="110"/>
      <c r="CA313" s="110"/>
      <c r="CB313" s="110"/>
      <c r="CC313" s="110"/>
      <c r="CD313" s="110"/>
      <c r="CE313" s="110"/>
      <c r="CF313" s="110"/>
      <c r="CG313" s="110"/>
      <c r="CH313" s="110"/>
      <c r="CI313" s="110"/>
      <c r="CJ313" s="110"/>
      <c r="CK313" s="110"/>
      <c r="CL313" s="110"/>
      <c r="CM313" s="110"/>
      <c r="CN313" s="110"/>
      <c r="CO313" s="110"/>
      <c r="CP313" s="110"/>
      <c r="CQ313" s="110"/>
      <c r="CR313" s="110"/>
    </row>
    <row r="314" spans="1:96" x14ac:dyDescent="0.2">
      <c r="A314" s="110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  <c r="AC314" s="110"/>
      <c r="AD314" s="110"/>
      <c r="AE314" s="110"/>
      <c r="AF314" s="110"/>
      <c r="AG314" s="110"/>
      <c r="AH314" s="110"/>
      <c r="AI314" s="110"/>
      <c r="AJ314" s="110"/>
      <c r="AK314" s="110"/>
      <c r="AL314" s="110"/>
      <c r="AM314" s="110"/>
      <c r="AN314" s="110"/>
      <c r="AO314" s="110"/>
      <c r="AP314" s="110"/>
      <c r="AQ314" s="110"/>
      <c r="AR314" s="110"/>
      <c r="AS314" s="110"/>
      <c r="AT314" s="110"/>
      <c r="AU314" s="110"/>
      <c r="AV314" s="110"/>
      <c r="AW314" s="110"/>
      <c r="AX314" s="110"/>
      <c r="AY314" s="110"/>
      <c r="AZ314" s="110"/>
      <c r="BA314" s="110"/>
      <c r="BB314" s="110"/>
      <c r="BC314" s="110"/>
      <c r="BD314" s="110"/>
      <c r="BE314" s="110"/>
      <c r="BF314" s="110"/>
      <c r="BG314" s="110"/>
      <c r="BH314" s="110"/>
      <c r="BI314" s="110"/>
      <c r="BJ314" s="110"/>
      <c r="BK314" s="110"/>
      <c r="BL314" s="110"/>
      <c r="BM314" s="110"/>
      <c r="BN314" s="110"/>
      <c r="BO314" s="110"/>
      <c r="BP314" s="110"/>
      <c r="BQ314" s="110"/>
      <c r="BR314" s="110"/>
      <c r="BS314" s="110"/>
      <c r="BT314" s="110"/>
      <c r="BU314" s="110"/>
      <c r="BV314" s="110"/>
      <c r="BW314" s="110"/>
      <c r="BX314" s="110"/>
      <c r="BY314" s="110"/>
      <c r="BZ314" s="110"/>
      <c r="CA314" s="110"/>
      <c r="CB314" s="110"/>
      <c r="CC314" s="110"/>
      <c r="CD314" s="110"/>
      <c r="CE314" s="110"/>
      <c r="CF314" s="110"/>
      <c r="CG314" s="110"/>
      <c r="CH314" s="110"/>
      <c r="CI314" s="110"/>
      <c r="CJ314" s="110"/>
      <c r="CK314" s="110"/>
      <c r="CL314" s="110"/>
      <c r="CM314" s="110"/>
      <c r="CN314" s="110"/>
      <c r="CO314" s="110"/>
      <c r="CP314" s="110"/>
      <c r="CQ314" s="110"/>
      <c r="CR314" s="110"/>
    </row>
    <row r="315" spans="1:96" x14ac:dyDescent="0.2">
      <c r="A315" s="110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  <c r="AC315" s="110"/>
      <c r="AD315" s="110"/>
      <c r="AE315" s="110"/>
      <c r="AF315" s="110"/>
      <c r="AG315" s="110"/>
      <c r="AH315" s="110"/>
      <c r="AI315" s="110"/>
      <c r="AJ315" s="110"/>
      <c r="AK315" s="110"/>
      <c r="AL315" s="110"/>
      <c r="AM315" s="110"/>
      <c r="AN315" s="110"/>
      <c r="AO315" s="110"/>
      <c r="AP315" s="110"/>
      <c r="AQ315" s="110"/>
      <c r="AR315" s="110"/>
      <c r="AS315" s="110"/>
      <c r="AT315" s="110"/>
      <c r="AU315" s="110"/>
      <c r="AV315" s="110"/>
      <c r="AW315" s="110"/>
      <c r="AX315" s="110"/>
      <c r="AY315" s="110"/>
      <c r="AZ315" s="110"/>
      <c r="BA315" s="110"/>
      <c r="BB315" s="110"/>
      <c r="BC315" s="110"/>
      <c r="BD315" s="110"/>
      <c r="BE315" s="110"/>
      <c r="BF315" s="110"/>
      <c r="BG315" s="110"/>
      <c r="BH315" s="110"/>
      <c r="BI315" s="110"/>
      <c r="BJ315" s="110"/>
      <c r="BK315" s="110"/>
      <c r="BL315" s="110"/>
      <c r="BM315" s="110"/>
      <c r="BN315" s="110"/>
      <c r="BO315" s="110"/>
      <c r="BP315" s="110"/>
      <c r="BQ315" s="110"/>
      <c r="BR315" s="110"/>
      <c r="BS315" s="110"/>
      <c r="BT315" s="110"/>
      <c r="BU315" s="110"/>
      <c r="BV315" s="110"/>
      <c r="BW315" s="110"/>
      <c r="BX315" s="110"/>
      <c r="BY315" s="110"/>
      <c r="BZ315" s="110"/>
      <c r="CA315" s="110"/>
      <c r="CB315" s="110"/>
      <c r="CC315" s="110"/>
      <c r="CD315" s="110"/>
      <c r="CE315" s="110"/>
      <c r="CF315" s="110"/>
      <c r="CG315" s="110"/>
      <c r="CH315" s="110"/>
      <c r="CI315" s="110"/>
      <c r="CJ315" s="110"/>
      <c r="CK315" s="110"/>
      <c r="CL315" s="110"/>
      <c r="CM315" s="110"/>
      <c r="CN315" s="110"/>
      <c r="CO315" s="110"/>
      <c r="CP315" s="110"/>
      <c r="CQ315" s="110"/>
      <c r="CR315" s="110"/>
    </row>
    <row r="316" spans="1:96" x14ac:dyDescent="0.2">
      <c r="A316" s="110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  <c r="AC316" s="110"/>
      <c r="AD316" s="110"/>
      <c r="AE316" s="110"/>
      <c r="AF316" s="110"/>
      <c r="AG316" s="110"/>
      <c r="AH316" s="110"/>
      <c r="AI316" s="110"/>
      <c r="AJ316" s="110"/>
      <c r="AK316" s="110"/>
      <c r="AL316" s="110"/>
      <c r="AM316" s="110"/>
      <c r="AN316" s="110"/>
      <c r="AO316" s="110"/>
      <c r="AP316" s="110"/>
      <c r="AQ316" s="110"/>
      <c r="AR316" s="110"/>
      <c r="AS316" s="110"/>
      <c r="AT316" s="110"/>
      <c r="AU316" s="110"/>
      <c r="AV316" s="110"/>
      <c r="AW316" s="110"/>
      <c r="AX316" s="110"/>
      <c r="AY316" s="110"/>
      <c r="AZ316" s="110"/>
      <c r="BA316" s="110"/>
      <c r="BB316" s="110"/>
      <c r="BC316" s="110"/>
      <c r="BD316" s="110"/>
      <c r="BE316" s="110"/>
      <c r="BF316" s="110"/>
      <c r="BG316" s="110"/>
      <c r="BH316" s="110"/>
      <c r="BI316" s="110"/>
      <c r="BJ316" s="110"/>
      <c r="BK316" s="110"/>
      <c r="BL316" s="110"/>
      <c r="BM316" s="110"/>
      <c r="BN316" s="110"/>
      <c r="BO316" s="110"/>
      <c r="BP316" s="110"/>
      <c r="BQ316" s="110"/>
      <c r="BR316" s="110"/>
      <c r="BS316" s="110"/>
      <c r="BT316" s="110"/>
      <c r="BU316" s="110"/>
      <c r="BV316" s="110"/>
      <c r="BW316" s="110"/>
      <c r="BX316" s="110"/>
      <c r="BY316" s="110"/>
      <c r="BZ316" s="110"/>
      <c r="CA316" s="110"/>
      <c r="CB316" s="110"/>
      <c r="CC316" s="110"/>
      <c r="CD316" s="110"/>
      <c r="CE316" s="110"/>
      <c r="CF316" s="110"/>
      <c r="CG316" s="110"/>
      <c r="CH316" s="110"/>
      <c r="CI316" s="110"/>
      <c r="CJ316" s="110"/>
      <c r="CK316" s="110"/>
      <c r="CL316" s="110"/>
      <c r="CM316" s="110"/>
      <c r="CN316" s="110"/>
      <c r="CO316" s="110"/>
      <c r="CP316" s="110"/>
      <c r="CQ316" s="110"/>
      <c r="CR316" s="110"/>
    </row>
    <row r="317" spans="1:96" x14ac:dyDescent="0.2">
      <c r="A317" s="110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  <c r="AC317" s="110"/>
      <c r="AD317" s="110"/>
      <c r="AE317" s="110"/>
      <c r="AF317" s="110"/>
      <c r="AG317" s="110"/>
      <c r="AH317" s="110"/>
      <c r="AI317" s="110"/>
      <c r="AJ317" s="110"/>
      <c r="AK317" s="110"/>
      <c r="AL317" s="110"/>
      <c r="AM317" s="110"/>
      <c r="AN317" s="110"/>
      <c r="AO317" s="110"/>
      <c r="AP317" s="110"/>
      <c r="AQ317" s="110"/>
      <c r="AR317" s="110"/>
      <c r="AS317" s="110"/>
      <c r="AT317" s="110"/>
      <c r="AU317" s="110"/>
      <c r="AV317" s="110"/>
      <c r="AW317" s="110"/>
      <c r="AX317" s="110"/>
      <c r="AY317" s="110"/>
      <c r="AZ317" s="110"/>
      <c r="BA317" s="110"/>
      <c r="BB317" s="110"/>
      <c r="BC317" s="110"/>
      <c r="BD317" s="110"/>
      <c r="BE317" s="110"/>
      <c r="BF317" s="110"/>
      <c r="BG317" s="110"/>
      <c r="BH317" s="110"/>
      <c r="BI317" s="110"/>
      <c r="BJ317" s="110"/>
      <c r="BK317" s="110"/>
      <c r="BL317" s="110"/>
      <c r="BM317" s="110"/>
      <c r="BN317" s="110"/>
      <c r="BO317" s="110"/>
      <c r="BP317" s="110"/>
      <c r="BQ317" s="110"/>
      <c r="BR317" s="110"/>
      <c r="BS317" s="110"/>
      <c r="BT317" s="110"/>
      <c r="BU317" s="110"/>
      <c r="BV317" s="110"/>
      <c r="BW317" s="110"/>
      <c r="BX317" s="110"/>
      <c r="BY317" s="110"/>
      <c r="BZ317" s="110"/>
      <c r="CA317" s="110"/>
      <c r="CB317" s="110"/>
      <c r="CC317" s="110"/>
      <c r="CD317" s="110"/>
      <c r="CE317" s="110"/>
      <c r="CF317" s="110"/>
      <c r="CG317" s="110"/>
      <c r="CH317" s="110"/>
      <c r="CI317" s="110"/>
      <c r="CJ317" s="110"/>
      <c r="CK317" s="110"/>
      <c r="CL317" s="110"/>
      <c r="CM317" s="110"/>
      <c r="CN317" s="110"/>
      <c r="CO317" s="110"/>
      <c r="CP317" s="110"/>
      <c r="CQ317" s="110"/>
      <c r="CR317" s="110"/>
    </row>
    <row r="318" spans="1:96" x14ac:dyDescent="0.2">
      <c r="A318" s="110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  <c r="AF318" s="110"/>
      <c r="AG318" s="110"/>
      <c r="AH318" s="110"/>
      <c r="AI318" s="110"/>
      <c r="AJ318" s="110"/>
      <c r="AK318" s="110"/>
      <c r="AL318" s="110"/>
      <c r="AM318" s="110"/>
      <c r="AN318" s="110"/>
      <c r="AO318" s="110"/>
      <c r="AP318" s="110"/>
      <c r="AQ318" s="110"/>
      <c r="AR318" s="110"/>
      <c r="AS318" s="110"/>
      <c r="AT318" s="110"/>
      <c r="AU318" s="110"/>
      <c r="AV318" s="110"/>
      <c r="AW318" s="110"/>
      <c r="AX318" s="110"/>
      <c r="AY318" s="110"/>
      <c r="AZ318" s="110"/>
      <c r="BA318" s="110"/>
      <c r="BB318" s="110"/>
      <c r="BC318" s="110"/>
      <c r="BD318" s="110"/>
      <c r="BE318" s="110"/>
      <c r="BF318" s="110"/>
      <c r="BG318" s="110"/>
      <c r="BH318" s="110"/>
      <c r="BI318" s="110"/>
      <c r="BJ318" s="110"/>
      <c r="BK318" s="110"/>
      <c r="BL318" s="110"/>
      <c r="BM318" s="110"/>
      <c r="BN318" s="110"/>
      <c r="BO318" s="110"/>
      <c r="BP318" s="110"/>
      <c r="BQ318" s="110"/>
      <c r="BR318" s="110"/>
      <c r="BS318" s="110"/>
      <c r="BT318" s="110"/>
      <c r="BU318" s="110"/>
      <c r="BV318" s="110"/>
      <c r="BW318" s="110"/>
      <c r="BX318" s="110"/>
      <c r="BY318" s="110"/>
      <c r="BZ318" s="110"/>
      <c r="CA318" s="110"/>
      <c r="CB318" s="110"/>
      <c r="CC318" s="110"/>
      <c r="CD318" s="110"/>
      <c r="CE318" s="110"/>
      <c r="CF318" s="110"/>
      <c r="CG318" s="110"/>
      <c r="CH318" s="110"/>
      <c r="CI318" s="110"/>
      <c r="CJ318" s="110"/>
      <c r="CK318" s="110"/>
      <c r="CL318" s="110"/>
      <c r="CM318" s="110"/>
      <c r="CN318" s="110"/>
      <c r="CO318" s="110"/>
      <c r="CP318" s="110"/>
      <c r="CQ318" s="110"/>
      <c r="CR318" s="110"/>
    </row>
    <row r="319" spans="1:96" x14ac:dyDescent="0.2">
      <c r="A319" s="110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  <c r="AC319" s="110"/>
      <c r="AD319" s="110"/>
      <c r="AE319" s="110"/>
      <c r="AF319" s="110"/>
      <c r="AG319" s="110"/>
      <c r="AH319" s="110"/>
      <c r="AI319" s="110"/>
      <c r="AJ319" s="110"/>
      <c r="AK319" s="110"/>
      <c r="AL319" s="110"/>
      <c r="AM319" s="110"/>
      <c r="AN319" s="110"/>
      <c r="AO319" s="110"/>
      <c r="AP319" s="110"/>
      <c r="AQ319" s="110"/>
      <c r="AR319" s="110"/>
      <c r="AS319" s="110"/>
      <c r="AT319" s="110"/>
      <c r="AU319" s="110"/>
      <c r="AV319" s="110"/>
      <c r="AW319" s="110"/>
      <c r="AX319" s="110"/>
      <c r="AY319" s="110"/>
      <c r="AZ319" s="110"/>
      <c r="BA319" s="110"/>
      <c r="BB319" s="110"/>
      <c r="BC319" s="110"/>
      <c r="BD319" s="110"/>
      <c r="BE319" s="110"/>
      <c r="BF319" s="110"/>
      <c r="BG319" s="110"/>
      <c r="BH319" s="110"/>
      <c r="BI319" s="110"/>
      <c r="BJ319" s="110"/>
      <c r="BK319" s="110"/>
      <c r="BL319" s="110"/>
      <c r="BM319" s="110"/>
      <c r="BN319" s="110"/>
      <c r="BO319" s="110"/>
      <c r="BP319" s="110"/>
      <c r="BQ319" s="110"/>
      <c r="BR319" s="110"/>
      <c r="BS319" s="110"/>
      <c r="BT319" s="110"/>
      <c r="BU319" s="110"/>
      <c r="BV319" s="110"/>
      <c r="BW319" s="110"/>
      <c r="BX319" s="110"/>
      <c r="BY319" s="110"/>
      <c r="BZ319" s="110"/>
      <c r="CA319" s="110"/>
      <c r="CB319" s="110"/>
      <c r="CC319" s="110"/>
      <c r="CD319" s="110"/>
      <c r="CE319" s="110"/>
      <c r="CF319" s="110"/>
      <c r="CG319" s="110"/>
      <c r="CH319" s="110"/>
      <c r="CI319" s="110"/>
      <c r="CJ319" s="110"/>
      <c r="CK319" s="110"/>
      <c r="CL319" s="110"/>
      <c r="CM319" s="110"/>
      <c r="CN319" s="110"/>
      <c r="CO319" s="110"/>
      <c r="CP319" s="110"/>
      <c r="CQ319" s="110"/>
      <c r="CR319" s="110"/>
    </row>
    <row r="320" spans="1:96" x14ac:dyDescent="0.2">
      <c r="A320" s="110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0"/>
      <c r="AD320" s="110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0"/>
      <c r="AP320" s="110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0"/>
      <c r="BB320" s="110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0"/>
      <c r="BN320" s="110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0"/>
      <c r="BZ320" s="110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10"/>
      <c r="CM320" s="110"/>
      <c r="CN320" s="110"/>
      <c r="CO320" s="110"/>
      <c r="CP320" s="110"/>
      <c r="CQ320" s="110"/>
      <c r="CR320" s="110"/>
    </row>
    <row r="321" spans="1:96" x14ac:dyDescent="0.2">
      <c r="A321" s="110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0"/>
      <c r="AD321" s="110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0"/>
      <c r="AP321" s="110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0"/>
      <c r="BB321" s="110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0"/>
      <c r="BN321" s="110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0"/>
      <c r="BZ321" s="110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10"/>
      <c r="CM321" s="110"/>
      <c r="CN321" s="110"/>
      <c r="CO321" s="110"/>
      <c r="CP321" s="110"/>
      <c r="CQ321" s="110"/>
      <c r="CR321" s="110"/>
    </row>
    <row r="322" spans="1:96" x14ac:dyDescent="0.2">
      <c r="A322" s="110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  <c r="AC322" s="110"/>
      <c r="AD322" s="110"/>
      <c r="AE322" s="110"/>
      <c r="AF322" s="110"/>
      <c r="AG322" s="110"/>
      <c r="AH322" s="110"/>
      <c r="AI322" s="110"/>
      <c r="AJ322" s="110"/>
      <c r="AK322" s="110"/>
      <c r="AL322" s="110"/>
      <c r="AM322" s="110"/>
      <c r="AN322" s="110"/>
      <c r="AO322" s="110"/>
      <c r="AP322" s="110"/>
      <c r="AQ322" s="110"/>
      <c r="AR322" s="110"/>
      <c r="AS322" s="110"/>
      <c r="AT322" s="110"/>
      <c r="AU322" s="110"/>
      <c r="AV322" s="110"/>
      <c r="AW322" s="110"/>
      <c r="AX322" s="110"/>
      <c r="AY322" s="110"/>
      <c r="AZ322" s="110"/>
      <c r="BA322" s="110"/>
      <c r="BB322" s="110"/>
      <c r="BC322" s="110"/>
      <c r="BD322" s="110"/>
      <c r="BE322" s="110"/>
      <c r="BF322" s="110"/>
      <c r="BG322" s="110"/>
      <c r="BH322" s="110"/>
      <c r="BI322" s="110"/>
      <c r="BJ322" s="110"/>
      <c r="BK322" s="110"/>
      <c r="BL322" s="110"/>
      <c r="BM322" s="110"/>
      <c r="BN322" s="110"/>
      <c r="BO322" s="110"/>
      <c r="BP322" s="110"/>
      <c r="BQ322" s="110"/>
      <c r="BR322" s="110"/>
      <c r="BS322" s="110"/>
      <c r="BT322" s="110"/>
      <c r="BU322" s="110"/>
      <c r="BV322" s="110"/>
      <c r="BW322" s="110"/>
      <c r="BX322" s="110"/>
      <c r="BY322" s="110"/>
      <c r="BZ322" s="110"/>
      <c r="CA322" s="110"/>
      <c r="CB322" s="110"/>
      <c r="CC322" s="110"/>
      <c r="CD322" s="110"/>
      <c r="CE322" s="110"/>
      <c r="CF322" s="110"/>
      <c r="CG322" s="110"/>
      <c r="CH322" s="110"/>
      <c r="CI322" s="110"/>
      <c r="CJ322" s="110"/>
      <c r="CK322" s="110"/>
      <c r="CL322" s="110"/>
      <c r="CM322" s="110"/>
      <c r="CN322" s="110"/>
      <c r="CO322" s="110"/>
      <c r="CP322" s="110"/>
      <c r="CQ322" s="110"/>
      <c r="CR322" s="110"/>
    </row>
    <row r="323" spans="1:96" x14ac:dyDescent="0.2">
      <c r="A323" s="110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  <c r="AC323" s="110"/>
      <c r="AD323" s="110"/>
      <c r="AE323" s="110"/>
      <c r="AF323" s="110"/>
      <c r="AG323" s="110"/>
      <c r="AH323" s="110"/>
      <c r="AI323" s="110"/>
      <c r="AJ323" s="110"/>
      <c r="AK323" s="110"/>
      <c r="AL323" s="110"/>
      <c r="AM323" s="110"/>
      <c r="AN323" s="110"/>
      <c r="AO323" s="110"/>
      <c r="AP323" s="110"/>
      <c r="AQ323" s="110"/>
      <c r="AR323" s="110"/>
      <c r="AS323" s="110"/>
      <c r="AT323" s="110"/>
      <c r="AU323" s="110"/>
      <c r="AV323" s="110"/>
      <c r="AW323" s="110"/>
      <c r="AX323" s="110"/>
      <c r="AY323" s="110"/>
      <c r="AZ323" s="110"/>
      <c r="BA323" s="110"/>
      <c r="BB323" s="110"/>
      <c r="BC323" s="110"/>
      <c r="BD323" s="110"/>
      <c r="BE323" s="110"/>
      <c r="BF323" s="110"/>
      <c r="BG323" s="110"/>
      <c r="BH323" s="110"/>
      <c r="BI323" s="110"/>
      <c r="BJ323" s="110"/>
      <c r="BK323" s="110"/>
      <c r="BL323" s="110"/>
      <c r="BM323" s="110"/>
      <c r="BN323" s="110"/>
      <c r="BO323" s="110"/>
      <c r="BP323" s="110"/>
      <c r="BQ323" s="110"/>
      <c r="BR323" s="110"/>
      <c r="BS323" s="110"/>
      <c r="BT323" s="110"/>
      <c r="BU323" s="110"/>
      <c r="BV323" s="110"/>
      <c r="BW323" s="110"/>
      <c r="BX323" s="110"/>
      <c r="BY323" s="110"/>
      <c r="BZ323" s="110"/>
      <c r="CA323" s="110"/>
      <c r="CB323" s="110"/>
      <c r="CC323" s="110"/>
      <c r="CD323" s="110"/>
      <c r="CE323" s="110"/>
      <c r="CF323" s="110"/>
      <c r="CG323" s="110"/>
      <c r="CH323" s="110"/>
      <c r="CI323" s="110"/>
      <c r="CJ323" s="110"/>
      <c r="CK323" s="110"/>
      <c r="CL323" s="110"/>
      <c r="CM323" s="110"/>
      <c r="CN323" s="110"/>
      <c r="CO323" s="110"/>
      <c r="CP323" s="110"/>
      <c r="CQ323" s="110"/>
      <c r="CR323" s="110"/>
    </row>
    <row r="324" spans="1:96" x14ac:dyDescent="0.2">
      <c r="A324" s="110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  <c r="AC324" s="110"/>
      <c r="AD324" s="110"/>
      <c r="AE324" s="110"/>
      <c r="AF324" s="110"/>
      <c r="AG324" s="110"/>
      <c r="AH324" s="110"/>
      <c r="AI324" s="110"/>
      <c r="AJ324" s="110"/>
      <c r="AK324" s="110"/>
      <c r="AL324" s="110"/>
      <c r="AM324" s="110"/>
      <c r="AN324" s="110"/>
      <c r="AO324" s="110"/>
      <c r="AP324" s="110"/>
      <c r="AQ324" s="110"/>
      <c r="AR324" s="110"/>
      <c r="AS324" s="110"/>
      <c r="AT324" s="110"/>
      <c r="AU324" s="110"/>
      <c r="AV324" s="110"/>
      <c r="AW324" s="110"/>
      <c r="AX324" s="110"/>
      <c r="AY324" s="110"/>
      <c r="AZ324" s="110"/>
      <c r="BA324" s="110"/>
      <c r="BB324" s="110"/>
      <c r="BC324" s="110"/>
      <c r="BD324" s="110"/>
      <c r="BE324" s="110"/>
      <c r="BF324" s="110"/>
      <c r="BG324" s="110"/>
      <c r="BH324" s="110"/>
      <c r="BI324" s="110"/>
      <c r="BJ324" s="110"/>
      <c r="BK324" s="110"/>
      <c r="BL324" s="110"/>
      <c r="BM324" s="110"/>
      <c r="BN324" s="110"/>
      <c r="BO324" s="110"/>
      <c r="BP324" s="110"/>
      <c r="BQ324" s="110"/>
      <c r="BR324" s="110"/>
      <c r="BS324" s="110"/>
      <c r="BT324" s="110"/>
      <c r="BU324" s="110"/>
      <c r="BV324" s="110"/>
      <c r="BW324" s="110"/>
      <c r="BX324" s="110"/>
      <c r="BY324" s="110"/>
      <c r="BZ324" s="110"/>
      <c r="CA324" s="110"/>
      <c r="CB324" s="110"/>
      <c r="CC324" s="110"/>
      <c r="CD324" s="110"/>
      <c r="CE324" s="110"/>
      <c r="CF324" s="110"/>
      <c r="CG324" s="110"/>
      <c r="CH324" s="110"/>
      <c r="CI324" s="110"/>
      <c r="CJ324" s="110"/>
      <c r="CK324" s="110"/>
      <c r="CL324" s="110"/>
      <c r="CM324" s="110"/>
      <c r="CN324" s="110"/>
      <c r="CO324" s="110"/>
      <c r="CP324" s="110"/>
      <c r="CQ324" s="110"/>
      <c r="CR324" s="110"/>
    </row>
    <row r="325" spans="1:96" x14ac:dyDescent="0.2">
      <c r="A325" s="110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  <c r="AC325" s="110"/>
      <c r="AD325" s="110"/>
      <c r="AE325" s="110"/>
      <c r="AF325" s="110"/>
      <c r="AG325" s="110"/>
      <c r="AH325" s="110"/>
      <c r="AI325" s="110"/>
      <c r="AJ325" s="110"/>
      <c r="AK325" s="110"/>
      <c r="AL325" s="110"/>
      <c r="AM325" s="110"/>
      <c r="AN325" s="110"/>
      <c r="AO325" s="110"/>
      <c r="AP325" s="110"/>
      <c r="AQ325" s="110"/>
      <c r="AR325" s="110"/>
      <c r="AS325" s="110"/>
      <c r="AT325" s="110"/>
      <c r="AU325" s="110"/>
      <c r="AV325" s="110"/>
      <c r="AW325" s="110"/>
      <c r="AX325" s="110"/>
      <c r="AY325" s="110"/>
      <c r="AZ325" s="110"/>
      <c r="BA325" s="110"/>
      <c r="BB325" s="110"/>
      <c r="BC325" s="110"/>
      <c r="BD325" s="110"/>
      <c r="BE325" s="110"/>
      <c r="BF325" s="110"/>
      <c r="BG325" s="110"/>
      <c r="BH325" s="110"/>
      <c r="BI325" s="110"/>
      <c r="BJ325" s="110"/>
      <c r="BK325" s="110"/>
      <c r="BL325" s="110"/>
      <c r="BM325" s="110"/>
      <c r="BN325" s="110"/>
      <c r="BO325" s="110"/>
      <c r="BP325" s="110"/>
      <c r="BQ325" s="110"/>
      <c r="BR325" s="110"/>
      <c r="BS325" s="110"/>
      <c r="BT325" s="110"/>
      <c r="BU325" s="110"/>
      <c r="BV325" s="110"/>
      <c r="BW325" s="110"/>
      <c r="BX325" s="110"/>
      <c r="BY325" s="110"/>
      <c r="BZ325" s="110"/>
      <c r="CA325" s="110"/>
      <c r="CB325" s="110"/>
      <c r="CC325" s="110"/>
      <c r="CD325" s="110"/>
      <c r="CE325" s="110"/>
      <c r="CF325" s="110"/>
      <c r="CG325" s="110"/>
      <c r="CH325" s="110"/>
      <c r="CI325" s="110"/>
      <c r="CJ325" s="110"/>
      <c r="CK325" s="110"/>
      <c r="CL325" s="110"/>
      <c r="CM325" s="110"/>
      <c r="CN325" s="110"/>
      <c r="CO325" s="110"/>
      <c r="CP325" s="110"/>
      <c r="CQ325" s="110"/>
      <c r="CR325" s="110"/>
    </row>
    <row r="326" spans="1:96" x14ac:dyDescent="0.2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  <c r="AC326" s="110"/>
      <c r="AD326" s="110"/>
      <c r="AE326" s="110"/>
      <c r="AF326" s="110"/>
      <c r="AG326" s="110"/>
      <c r="AH326" s="110"/>
      <c r="AI326" s="110"/>
      <c r="AJ326" s="110"/>
      <c r="AK326" s="110"/>
      <c r="AL326" s="110"/>
      <c r="AM326" s="110"/>
      <c r="AN326" s="110"/>
      <c r="AO326" s="110"/>
      <c r="AP326" s="110"/>
      <c r="AQ326" s="110"/>
      <c r="AR326" s="110"/>
      <c r="AS326" s="110"/>
      <c r="AT326" s="110"/>
      <c r="AU326" s="110"/>
      <c r="AV326" s="110"/>
      <c r="AW326" s="110"/>
      <c r="AX326" s="110"/>
      <c r="AY326" s="110"/>
      <c r="AZ326" s="110"/>
      <c r="BA326" s="110"/>
      <c r="BB326" s="110"/>
      <c r="BC326" s="110"/>
      <c r="BD326" s="110"/>
      <c r="BE326" s="110"/>
      <c r="BF326" s="110"/>
      <c r="BG326" s="110"/>
      <c r="BH326" s="110"/>
      <c r="BI326" s="110"/>
      <c r="BJ326" s="110"/>
      <c r="BK326" s="110"/>
      <c r="BL326" s="110"/>
      <c r="BM326" s="110"/>
      <c r="BN326" s="110"/>
      <c r="BO326" s="110"/>
      <c r="BP326" s="110"/>
      <c r="BQ326" s="110"/>
      <c r="BR326" s="110"/>
      <c r="BS326" s="110"/>
      <c r="BT326" s="110"/>
      <c r="BU326" s="110"/>
      <c r="BV326" s="110"/>
      <c r="BW326" s="110"/>
      <c r="BX326" s="110"/>
      <c r="BY326" s="110"/>
      <c r="BZ326" s="110"/>
      <c r="CA326" s="110"/>
      <c r="CB326" s="110"/>
      <c r="CC326" s="110"/>
      <c r="CD326" s="110"/>
      <c r="CE326" s="110"/>
      <c r="CF326" s="110"/>
      <c r="CG326" s="110"/>
      <c r="CH326" s="110"/>
      <c r="CI326" s="110"/>
      <c r="CJ326" s="110"/>
      <c r="CK326" s="110"/>
      <c r="CL326" s="110"/>
      <c r="CM326" s="110"/>
      <c r="CN326" s="110"/>
      <c r="CO326" s="110"/>
      <c r="CP326" s="110"/>
      <c r="CQ326" s="110"/>
      <c r="CR326" s="110"/>
    </row>
    <row r="327" spans="1:96" x14ac:dyDescent="0.2">
      <c r="A327" s="110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  <c r="AC327" s="110"/>
      <c r="AD327" s="110"/>
      <c r="AE327" s="110"/>
      <c r="AF327" s="110"/>
      <c r="AG327" s="110"/>
      <c r="AH327" s="110"/>
      <c r="AI327" s="110"/>
      <c r="AJ327" s="110"/>
      <c r="AK327" s="110"/>
      <c r="AL327" s="110"/>
      <c r="AM327" s="110"/>
      <c r="AN327" s="110"/>
      <c r="AO327" s="110"/>
      <c r="AP327" s="110"/>
      <c r="AQ327" s="110"/>
      <c r="AR327" s="110"/>
      <c r="AS327" s="110"/>
      <c r="AT327" s="110"/>
      <c r="AU327" s="110"/>
      <c r="AV327" s="110"/>
      <c r="AW327" s="110"/>
      <c r="AX327" s="110"/>
      <c r="AY327" s="110"/>
      <c r="AZ327" s="110"/>
      <c r="BA327" s="110"/>
      <c r="BB327" s="110"/>
      <c r="BC327" s="110"/>
      <c r="BD327" s="110"/>
      <c r="BE327" s="110"/>
      <c r="BF327" s="110"/>
      <c r="BG327" s="110"/>
      <c r="BH327" s="110"/>
      <c r="BI327" s="110"/>
      <c r="BJ327" s="110"/>
      <c r="BK327" s="110"/>
      <c r="BL327" s="110"/>
      <c r="BM327" s="110"/>
      <c r="BN327" s="110"/>
      <c r="BO327" s="110"/>
      <c r="BP327" s="110"/>
      <c r="BQ327" s="110"/>
      <c r="BR327" s="110"/>
      <c r="BS327" s="110"/>
      <c r="BT327" s="110"/>
      <c r="BU327" s="110"/>
      <c r="BV327" s="110"/>
      <c r="BW327" s="110"/>
      <c r="BX327" s="110"/>
      <c r="BY327" s="110"/>
      <c r="BZ327" s="110"/>
      <c r="CA327" s="110"/>
      <c r="CB327" s="110"/>
      <c r="CC327" s="110"/>
      <c r="CD327" s="110"/>
      <c r="CE327" s="110"/>
      <c r="CF327" s="110"/>
      <c r="CG327" s="110"/>
      <c r="CH327" s="110"/>
      <c r="CI327" s="110"/>
      <c r="CJ327" s="110"/>
      <c r="CK327" s="110"/>
      <c r="CL327" s="110"/>
      <c r="CM327" s="110"/>
      <c r="CN327" s="110"/>
      <c r="CO327" s="110"/>
      <c r="CP327" s="110"/>
      <c r="CQ327" s="110"/>
      <c r="CR327" s="110"/>
    </row>
    <row r="328" spans="1:96" x14ac:dyDescent="0.2">
      <c r="A328" s="110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  <c r="AC328" s="110"/>
      <c r="AD328" s="110"/>
      <c r="AE328" s="110"/>
      <c r="AF328" s="110"/>
      <c r="AG328" s="110"/>
      <c r="AH328" s="110"/>
      <c r="AI328" s="110"/>
      <c r="AJ328" s="110"/>
      <c r="AK328" s="110"/>
      <c r="AL328" s="110"/>
      <c r="AM328" s="110"/>
      <c r="AN328" s="110"/>
      <c r="AO328" s="110"/>
      <c r="AP328" s="110"/>
      <c r="AQ328" s="110"/>
      <c r="AR328" s="110"/>
      <c r="AS328" s="110"/>
      <c r="AT328" s="110"/>
      <c r="AU328" s="110"/>
      <c r="AV328" s="110"/>
      <c r="AW328" s="110"/>
      <c r="AX328" s="110"/>
      <c r="AY328" s="110"/>
      <c r="AZ328" s="110"/>
      <c r="BA328" s="110"/>
      <c r="BB328" s="110"/>
      <c r="BC328" s="110"/>
      <c r="BD328" s="110"/>
      <c r="BE328" s="110"/>
      <c r="BF328" s="110"/>
      <c r="BG328" s="110"/>
      <c r="BH328" s="110"/>
      <c r="BI328" s="110"/>
      <c r="BJ328" s="110"/>
      <c r="BK328" s="110"/>
      <c r="BL328" s="110"/>
      <c r="BM328" s="110"/>
      <c r="BN328" s="110"/>
      <c r="BO328" s="110"/>
      <c r="BP328" s="110"/>
      <c r="BQ328" s="110"/>
      <c r="BR328" s="110"/>
      <c r="BS328" s="110"/>
      <c r="BT328" s="110"/>
      <c r="BU328" s="110"/>
      <c r="BV328" s="110"/>
      <c r="BW328" s="110"/>
      <c r="BX328" s="110"/>
      <c r="BY328" s="110"/>
      <c r="BZ328" s="110"/>
      <c r="CA328" s="110"/>
      <c r="CB328" s="110"/>
      <c r="CC328" s="110"/>
      <c r="CD328" s="110"/>
      <c r="CE328" s="110"/>
      <c r="CF328" s="110"/>
      <c r="CG328" s="110"/>
      <c r="CH328" s="110"/>
      <c r="CI328" s="110"/>
      <c r="CJ328" s="110"/>
      <c r="CK328" s="110"/>
      <c r="CL328" s="110"/>
      <c r="CM328" s="110"/>
      <c r="CN328" s="110"/>
      <c r="CO328" s="110"/>
      <c r="CP328" s="110"/>
      <c r="CQ328" s="110"/>
      <c r="CR328" s="110"/>
    </row>
    <row r="329" spans="1:96" x14ac:dyDescent="0.2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  <c r="AC329" s="110"/>
      <c r="AD329" s="110"/>
      <c r="AE329" s="110"/>
      <c r="AF329" s="110"/>
      <c r="AG329" s="110"/>
      <c r="AH329" s="110"/>
      <c r="AI329" s="110"/>
      <c r="AJ329" s="110"/>
      <c r="AK329" s="110"/>
      <c r="AL329" s="110"/>
      <c r="AM329" s="110"/>
      <c r="AN329" s="110"/>
      <c r="AO329" s="110"/>
      <c r="AP329" s="110"/>
      <c r="AQ329" s="110"/>
      <c r="AR329" s="110"/>
      <c r="AS329" s="110"/>
      <c r="AT329" s="110"/>
      <c r="AU329" s="110"/>
      <c r="AV329" s="110"/>
      <c r="AW329" s="110"/>
      <c r="AX329" s="110"/>
      <c r="AY329" s="110"/>
      <c r="AZ329" s="110"/>
      <c r="BA329" s="110"/>
      <c r="BB329" s="110"/>
      <c r="BC329" s="110"/>
      <c r="BD329" s="110"/>
      <c r="BE329" s="110"/>
      <c r="BF329" s="110"/>
      <c r="BG329" s="110"/>
      <c r="BH329" s="110"/>
      <c r="BI329" s="110"/>
      <c r="BJ329" s="110"/>
      <c r="BK329" s="110"/>
      <c r="BL329" s="110"/>
      <c r="BM329" s="110"/>
      <c r="BN329" s="110"/>
      <c r="BO329" s="110"/>
      <c r="BP329" s="110"/>
      <c r="BQ329" s="110"/>
      <c r="BR329" s="110"/>
      <c r="BS329" s="110"/>
      <c r="BT329" s="110"/>
      <c r="BU329" s="110"/>
      <c r="BV329" s="110"/>
      <c r="BW329" s="110"/>
      <c r="BX329" s="110"/>
      <c r="BY329" s="110"/>
      <c r="BZ329" s="110"/>
      <c r="CA329" s="110"/>
      <c r="CB329" s="110"/>
      <c r="CC329" s="110"/>
      <c r="CD329" s="110"/>
      <c r="CE329" s="110"/>
      <c r="CF329" s="110"/>
      <c r="CG329" s="110"/>
      <c r="CH329" s="110"/>
      <c r="CI329" s="110"/>
      <c r="CJ329" s="110"/>
      <c r="CK329" s="110"/>
      <c r="CL329" s="110"/>
      <c r="CM329" s="110"/>
      <c r="CN329" s="110"/>
      <c r="CO329" s="110"/>
      <c r="CP329" s="110"/>
      <c r="CQ329" s="110"/>
      <c r="CR329" s="110"/>
    </row>
    <row r="330" spans="1:96" x14ac:dyDescent="0.2">
      <c r="A330" s="110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0"/>
      <c r="AD330" s="110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0"/>
      <c r="AP330" s="110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0"/>
      <c r="BB330" s="110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0"/>
      <c r="BN330" s="110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0"/>
      <c r="BZ330" s="110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10"/>
      <c r="CM330" s="110"/>
      <c r="CN330" s="110"/>
      <c r="CO330" s="110"/>
      <c r="CP330" s="110"/>
      <c r="CQ330" s="110"/>
      <c r="CR330" s="110"/>
    </row>
    <row r="331" spans="1:96" x14ac:dyDescent="0.2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  <c r="AC331" s="110"/>
      <c r="AD331" s="110"/>
      <c r="AE331" s="110"/>
      <c r="AF331" s="110"/>
      <c r="AG331" s="110"/>
      <c r="AH331" s="110"/>
      <c r="AI331" s="110"/>
      <c r="AJ331" s="110"/>
      <c r="AK331" s="110"/>
      <c r="AL331" s="110"/>
      <c r="AM331" s="110"/>
      <c r="AN331" s="110"/>
      <c r="AO331" s="110"/>
      <c r="AP331" s="110"/>
      <c r="AQ331" s="110"/>
      <c r="AR331" s="110"/>
      <c r="AS331" s="110"/>
      <c r="AT331" s="110"/>
      <c r="AU331" s="110"/>
      <c r="AV331" s="110"/>
      <c r="AW331" s="110"/>
      <c r="AX331" s="110"/>
      <c r="AY331" s="110"/>
      <c r="AZ331" s="110"/>
      <c r="BA331" s="110"/>
      <c r="BB331" s="110"/>
      <c r="BC331" s="110"/>
      <c r="BD331" s="110"/>
      <c r="BE331" s="110"/>
      <c r="BF331" s="110"/>
      <c r="BG331" s="110"/>
      <c r="BH331" s="110"/>
      <c r="BI331" s="110"/>
      <c r="BJ331" s="110"/>
      <c r="BK331" s="110"/>
      <c r="BL331" s="110"/>
      <c r="BM331" s="110"/>
      <c r="BN331" s="110"/>
      <c r="BO331" s="110"/>
      <c r="BP331" s="110"/>
      <c r="BQ331" s="110"/>
      <c r="BR331" s="110"/>
      <c r="BS331" s="110"/>
      <c r="BT331" s="110"/>
      <c r="BU331" s="110"/>
      <c r="BV331" s="110"/>
      <c r="BW331" s="110"/>
      <c r="BX331" s="110"/>
      <c r="BY331" s="110"/>
      <c r="BZ331" s="110"/>
      <c r="CA331" s="110"/>
      <c r="CB331" s="110"/>
      <c r="CC331" s="110"/>
      <c r="CD331" s="110"/>
      <c r="CE331" s="110"/>
      <c r="CF331" s="110"/>
      <c r="CG331" s="110"/>
      <c r="CH331" s="110"/>
      <c r="CI331" s="110"/>
      <c r="CJ331" s="110"/>
      <c r="CK331" s="110"/>
      <c r="CL331" s="110"/>
      <c r="CM331" s="110"/>
      <c r="CN331" s="110"/>
      <c r="CO331" s="110"/>
      <c r="CP331" s="110"/>
      <c r="CQ331" s="110"/>
      <c r="CR331" s="110"/>
    </row>
    <row r="332" spans="1:96" x14ac:dyDescent="0.2">
      <c r="A332" s="110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  <c r="AC332" s="110"/>
      <c r="AD332" s="110"/>
      <c r="AE332" s="110"/>
      <c r="AF332" s="110"/>
      <c r="AG332" s="110"/>
      <c r="AH332" s="110"/>
      <c r="AI332" s="110"/>
      <c r="AJ332" s="110"/>
      <c r="AK332" s="110"/>
      <c r="AL332" s="110"/>
      <c r="AM332" s="110"/>
      <c r="AN332" s="110"/>
      <c r="AO332" s="110"/>
      <c r="AP332" s="110"/>
      <c r="AQ332" s="110"/>
      <c r="AR332" s="110"/>
      <c r="AS332" s="110"/>
      <c r="AT332" s="110"/>
      <c r="AU332" s="110"/>
      <c r="AV332" s="110"/>
      <c r="AW332" s="110"/>
      <c r="AX332" s="110"/>
      <c r="AY332" s="110"/>
      <c r="AZ332" s="110"/>
      <c r="BA332" s="110"/>
      <c r="BB332" s="110"/>
      <c r="BC332" s="110"/>
      <c r="BD332" s="110"/>
      <c r="BE332" s="110"/>
      <c r="BF332" s="110"/>
      <c r="BG332" s="110"/>
      <c r="BH332" s="110"/>
      <c r="BI332" s="110"/>
      <c r="BJ332" s="110"/>
      <c r="BK332" s="110"/>
      <c r="BL332" s="110"/>
      <c r="BM332" s="110"/>
      <c r="BN332" s="110"/>
      <c r="BO332" s="110"/>
      <c r="BP332" s="110"/>
      <c r="BQ332" s="110"/>
      <c r="BR332" s="110"/>
      <c r="BS332" s="110"/>
      <c r="BT332" s="110"/>
      <c r="BU332" s="110"/>
      <c r="BV332" s="110"/>
      <c r="BW332" s="110"/>
      <c r="BX332" s="110"/>
      <c r="BY332" s="110"/>
      <c r="BZ332" s="110"/>
      <c r="CA332" s="110"/>
      <c r="CB332" s="110"/>
      <c r="CC332" s="110"/>
      <c r="CD332" s="110"/>
      <c r="CE332" s="110"/>
      <c r="CF332" s="110"/>
      <c r="CG332" s="110"/>
      <c r="CH332" s="110"/>
      <c r="CI332" s="110"/>
      <c r="CJ332" s="110"/>
      <c r="CK332" s="110"/>
      <c r="CL332" s="110"/>
      <c r="CM332" s="110"/>
      <c r="CN332" s="110"/>
      <c r="CO332" s="110"/>
      <c r="CP332" s="110"/>
      <c r="CQ332" s="110"/>
      <c r="CR332" s="110"/>
    </row>
    <row r="333" spans="1:96" x14ac:dyDescent="0.2">
      <c r="A333" s="110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  <c r="AC333" s="110"/>
      <c r="AD333" s="110"/>
      <c r="AE333" s="110"/>
      <c r="AF333" s="110"/>
      <c r="AG333" s="110"/>
      <c r="AH333" s="110"/>
      <c r="AI333" s="110"/>
      <c r="AJ333" s="110"/>
      <c r="AK333" s="110"/>
      <c r="AL333" s="110"/>
      <c r="AM333" s="110"/>
      <c r="AN333" s="110"/>
      <c r="AO333" s="110"/>
      <c r="AP333" s="110"/>
      <c r="AQ333" s="110"/>
      <c r="AR333" s="110"/>
      <c r="AS333" s="110"/>
      <c r="AT333" s="110"/>
      <c r="AU333" s="110"/>
      <c r="AV333" s="110"/>
      <c r="AW333" s="110"/>
      <c r="AX333" s="110"/>
      <c r="AY333" s="110"/>
      <c r="AZ333" s="110"/>
      <c r="BA333" s="110"/>
      <c r="BB333" s="110"/>
      <c r="BC333" s="110"/>
      <c r="BD333" s="110"/>
      <c r="BE333" s="110"/>
      <c r="BF333" s="110"/>
      <c r="BG333" s="110"/>
      <c r="BH333" s="110"/>
      <c r="BI333" s="110"/>
      <c r="BJ333" s="110"/>
      <c r="BK333" s="110"/>
      <c r="BL333" s="110"/>
      <c r="BM333" s="110"/>
      <c r="BN333" s="110"/>
      <c r="BO333" s="110"/>
      <c r="BP333" s="110"/>
      <c r="BQ333" s="110"/>
      <c r="BR333" s="110"/>
      <c r="BS333" s="110"/>
      <c r="BT333" s="110"/>
      <c r="BU333" s="110"/>
      <c r="BV333" s="110"/>
      <c r="BW333" s="110"/>
      <c r="BX333" s="110"/>
      <c r="BY333" s="110"/>
      <c r="BZ333" s="110"/>
      <c r="CA333" s="110"/>
      <c r="CB333" s="110"/>
      <c r="CC333" s="110"/>
      <c r="CD333" s="110"/>
      <c r="CE333" s="110"/>
      <c r="CF333" s="110"/>
      <c r="CG333" s="110"/>
      <c r="CH333" s="110"/>
      <c r="CI333" s="110"/>
      <c r="CJ333" s="110"/>
      <c r="CK333" s="110"/>
      <c r="CL333" s="110"/>
      <c r="CM333" s="110"/>
      <c r="CN333" s="110"/>
      <c r="CO333" s="110"/>
      <c r="CP333" s="110"/>
      <c r="CQ333" s="110"/>
      <c r="CR333" s="110"/>
    </row>
    <row r="334" spans="1:96" x14ac:dyDescent="0.2">
      <c r="A334" s="110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  <c r="AC334" s="110"/>
      <c r="AD334" s="110"/>
      <c r="AE334" s="110"/>
      <c r="AF334" s="110"/>
      <c r="AG334" s="110"/>
      <c r="AH334" s="110"/>
      <c r="AI334" s="110"/>
      <c r="AJ334" s="110"/>
      <c r="AK334" s="110"/>
      <c r="AL334" s="110"/>
      <c r="AM334" s="110"/>
      <c r="AN334" s="110"/>
      <c r="AO334" s="110"/>
      <c r="AP334" s="110"/>
      <c r="AQ334" s="110"/>
      <c r="AR334" s="110"/>
      <c r="AS334" s="110"/>
      <c r="AT334" s="110"/>
      <c r="AU334" s="110"/>
      <c r="AV334" s="110"/>
      <c r="AW334" s="110"/>
      <c r="AX334" s="110"/>
      <c r="AY334" s="110"/>
      <c r="AZ334" s="110"/>
      <c r="BA334" s="110"/>
      <c r="BB334" s="110"/>
      <c r="BC334" s="110"/>
      <c r="BD334" s="110"/>
      <c r="BE334" s="110"/>
      <c r="BF334" s="110"/>
      <c r="BG334" s="110"/>
      <c r="BH334" s="110"/>
      <c r="BI334" s="110"/>
      <c r="BJ334" s="110"/>
      <c r="BK334" s="110"/>
      <c r="BL334" s="110"/>
      <c r="BM334" s="110"/>
      <c r="BN334" s="110"/>
      <c r="BO334" s="110"/>
      <c r="BP334" s="110"/>
      <c r="BQ334" s="110"/>
      <c r="BR334" s="110"/>
      <c r="BS334" s="110"/>
      <c r="BT334" s="110"/>
      <c r="BU334" s="110"/>
      <c r="BV334" s="110"/>
      <c r="BW334" s="110"/>
      <c r="BX334" s="110"/>
      <c r="BY334" s="110"/>
      <c r="BZ334" s="110"/>
      <c r="CA334" s="110"/>
      <c r="CB334" s="110"/>
      <c r="CC334" s="110"/>
      <c r="CD334" s="110"/>
      <c r="CE334" s="110"/>
      <c r="CF334" s="110"/>
      <c r="CG334" s="110"/>
      <c r="CH334" s="110"/>
      <c r="CI334" s="110"/>
      <c r="CJ334" s="110"/>
      <c r="CK334" s="110"/>
      <c r="CL334" s="110"/>
      <c r="CM334" s="110"/>
      <c r="CN334" s="110"/>
      <c r="CO334" s="110"/>
      <c r="CP334" s="110"/>
      <c r="CQ334" s="110"/>
      <c r="CR334" s="110"/>
    </row>
    <row r="335" spans="1:96" x14ac:dyDescent="0.2">
      <c r="A335" s="110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  <c r="AC335" s="110"/>
      <c r="AD335" s="110"/>
      <c r="AE335" s="110"/>
      <c r="AF335" s="110"/>
      <c r="AG335" s="110"/>
      <c r="AH335" s="110"/>
      <c r="AI335" s="110"/>
      <c r="AJ335" s="110"/>
      <c r="AK335" s="110"/>
      <c r="AL335" s="110"/>
      <c r="AM335" s="110"/>
      <c r="AN335" s="110"/>
      <c r="AO335" s="110"/>
      <c r="AP335" s="110"/>
      <c r="AQ335" s="110"/>
      <c r="AR335" s="110"/>
      <c r="AS335" s="110"/>
      <c r="AT335" s="110"/>
      <c r="AU335" s="110"/>
      <c r="AV335" s="110"/>
      <c r="AW335" s="110"/>
      <c r="AX335" s="110"/>
      <c r="AY335" s="110"/>
      <c r="AZ335" s="110"/>
      <c r="BA335" s="110"/>
      <c r="BB335" s="110"/>
      <c r="BC335" s="110"/>
      <c r="BD335" s="110"/>
      <c r="BE335" s="110"/>
      <c r="BF335" s="110"/>
      <c r="BG335" s="110"/>
      <c r="BH335" s="110"/>
      <c r="BI335" s="110"/>
      <c r="BJ335" s="110"/>
      <c r="BK335" s="110"/>
      <c r="BL335" s="110"/>
      <c r="BM335" s="110"/>
      <c r="BN335" s="110"/>
      <c r="BO335" s="110"/>
      <c r="BP335" s="110"/>
      <c r="BQ335" s="110"/>
      <c r="BR335" s="110"/>
      <c r="BS335" s="110"/>
      <c r="BT335" s="110"/>
      <c r="BU335" s="110"/>
      <c r="BV335" s="110"/>
      <c r="BW335" s="110"/>
      <c r="BX335" s="110"/>
      <c r="BY335" s="110"/>
      <c r="BZ335" s="110"/>
      <c r="CA335" s="110"/>
      <c r="CB335" s="110"/>
      <c r="CC335" s="110"/>
      <c r="CD335" s="110"/>
      <c r="CE335" s="110"/>
      <c r="CF335" s="110"/>
      <c r="CG335" s="110"/>
      <c r="CH335" s="110"/>
      <c r="CI335" s="110"/>
      <c r="CJ335" s="110"/>
      <c r="CK335" s="110"/>
      <c r="CL335" s="110"/>
      <c r="CM335" s="110"/>
      <c r="CN335" s="110"/>
      <c r="CO335" s="110"/>
      <c r="CP335" s="110"/>
      <c r="CQ335" s="110"/>
      <c r="CR335" s="110"/>
    </row>
    <row r="336" spans="1:96" x14ac:dyDescent="0.2">
      <c r="A336" s="110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0"/>
      <c r="AD336" s="110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0"/>
      <c r="AP336" s="110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0"/>
      <c r="BB336" s="110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0"/>
      <c r="BN336" s="110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0"/>
      <c r="BZ336" s="110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10"/>
      <c r="CM336" s="110"/>
      <c r="CN336" s="110"/>
      <c r="CO336" s="110"/>
      <c r="CP336" s="110"/>
      <c r="CQ336" s="110"/>
      <c r="CR336" s="110"/>
    </row>
    <row r="337" spans="1:96" x14ac:dyDescent="0.2">
      <c r="A337" s="110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  <c r="AC337" s="110"/>
      <c r="AD337" s="110"/>
      <c r="AE337" s="110"/>
      <c r="AF337" s="110"/>
      <c r="AG337" s="110"/>
      <c r="AH337" s="110"/>
      <c r="AI337" s="110"/>
      <c r="AJ337" s="110"/>
      <c r="AK337" s="110"/>
      <c r="AL337" s="110"/>
      <c r="AM337" s="110"/>
      <c r="AN337" s="110"/>
      <c r="AO337" s="110"/>
      <c r="AP337" s="110"/>
      <c r="AQ337" s="110"/>
      <c r="AR337" s="110"/>
      <c r="AS337" s="110"/>
      <c r="AT337" s="110"/>
      <c r="AU337" s="110"/>
      <c r="AV337" s="110"/>
      <c r="AW337" s="110"/>
      <c r="AX337" s="110"/>
      <c r="AY337" s="110"/>
      <c r="AZ337" s="110"/>
      <c r="BA337" s="110"/>
      <c r="BB337" s="110"/>
      <c r="BC337" s="110"/>
      <c r="BD337" s="110"/>
      <c r="BE337" s="110"/>
      <c r="BF337" s="110"/>
      <c r="BG337" s="110"/>
      <c r="BH337" s="110"/>
      <c r="BI337" s="110"/>
      <c r="BJ337" s="110"/>
      <c r="BK337" s="110"/>
      <c r="BL337" s="110"/>
      <c r="BM337" s="110"/>
      <c r="BN337" s="110"/>
      <c r="BO337" s="110"/>
      <c r="BP337" s="110"/>
      <c r="BQ337" s="110"/>
      <c r="BR337" s="110"/>
      <c r="BS337" s="110"/>
      <c r="BT337" s="110"/>
      <c r="BU337" s="110"/>
      <c r="BV337" s="110"/>
      <c r="BW337" s="110"/>
      <c r="BX337" s="110"/>
      <c r="BY337" s="110"/>
      <c r="BZ337" s="110"/>
      <c r="CA337" s="110"/>
      <c r="CB337" s="110"/>
      <c r="CC337" s="110"/>
      <c r="CD337" s="110"/>
      <c r="CE337" s="110"/>
      <c r="CF337" s="110"/>
      <c r="CG337" s="110"/>
      <c r="CH337" s="110"/>
      <c r="CI337" s="110"/>
      <c r="CJ337" s="110"/>
      <c r="CK337" s="110"/>
      <c r="CL337" s="110"/>
      <c r="CM337" s="110"/>
      <c r="CN337" s="110"/>
      <c r="CO337" s="110"/>
      <c r="CP337" s="110"/>
      <c r="CQ337" s="110"/>
      <c r="CR337" s="110"/>
    </row>
    <row r="338" spans="1:96" x14ac:dyDescent="0.2">
      <c r="A338" s="110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  <c r="AC338" s="110"/>
      <c r="AD338" s="110"/>
      <c r="AE338" s="110"/>
      <c r="AF338" s="110"/>
      <c r="AG338" s="110"/>
      <c r="AH338" s="110"/>
      <c r="AI338" s="110"/>
      <c r="AJ338" s="110"/>
      <c r="AK338" s="110"/>
      <c r="AL338" s="110"/>
      <c r="AM338" s="110"/>
      <c r="AN338" s="110"/>
      <c r="AO338" s="110"/>
      <c r="AP338" s="110"/>
      <c r="AQ338" s="110"/>
      <c r="AR338" s="110"/>
      <c r="AS338" s="110"/>
      <c r="AT338" s="110"/>
      <c r="AU338" s="110"/>
      <c r="AV338" s="110"/>
      <c r="AW338" s="110"/>
      <c r="AX338" s="110"/>
      <c r="AY338" s="110"/>
      <c r="AZ338" s="110"/>
      <c r="BA338" s="110"/>
      <c r="BB338" s="110"/>
      <c r="BC338" s="110"/>
      <c r="BD338" s="110"/>
      <c r="BE338" s="110"/>
      <c r="BF338" s="110"/>
      <c r="BG338" s="110"/>
      <c r="BH338" s="110"/>
      <c r="BI338" s="110"/>
      <c r="BJ338" s="110"/>
      <c r="BK338" s="110"/>
      <c r="BL338" s="110"/>
      <c r="BM338" s="110"/>
      <c r="BN338" s="110"/>
      <c r="BO338" s="110"/>
      <c r="BP338" s="110"/>
      <c r="BQ338" s="110"/>
      <c r="BR338" s="110"/>
      <c r="BS338" s="110"/>
      <c r="BT338" s="110"/>
      <c r="BU338" s="110"/>
      <c r="BV338" s="110"/>
      <c r="BW338" s="110"/>
      <c r="BX338" s="110"/>
      <c r="BY338" s="110"/>
      <c r="BZ338" s="110"/>
      <c r="CA338" s="110"/>
      <c r="CB338" s="110"/>
      <c r="CC338" s="110"/>
      <c r="CD338" s="110"/>
      <c r="CE338" s="110"/>
      <c r="CF338" s="110"/>
      <c r="CG338" s="110"/>
      <c r="CH338" s="110"/>
      <c r="CI338" s="110"/>
      <c r="CJ338" s="110"/>
      <c r="CK338" s="110"/>
      <c r="CL338" s="110"/>
      <c r="CM338" s="110"/>
      <c r="CN338" s="110"/>
      <c r="CO338" s="110"/>
      <c r="CP338" s="110"/>
      <c r="CQ338" s="110"/>
      <c r="CR338" s="110"/>
    </row>
    <row r="339" spans="1:96" x14ac:dyDescent="0.2">
      <c r="A339" s="110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0"/>
      <c r="AC339" s="110"/>
      <c r="AD339" s="110"/>
      <c r="AE339" s="110"/>
      <c r="AF339" s="110"/>
      <c r="AG339" s="110"/>
      <c r="AH339" s="110"/>
      <c r="AI339" s="110"/>
      <c r="AJ339" s="110"/>
      <c r="AK339" s="110"/>
      <c r="AL339" s="110"/>
      <c r="AM339" s="110"/>
      <c r="AN339" s="110"/>
      <c r="AO339" s="110"/>
      <c r="AP339" s="110"/>
      <c r="AQ339" s="110"/>
      <c r="AR339" s="110"/>
      <c r="AS339" s="110"/>
      <c r="AT339" s="110"/>
      <c r="AU339" s="110"/>
      <c r="AV339" s="110"/>
      <c r="AW339" s="110"/>
      <c r="AX339" s="110"/>
      <c r="AY339" s="110"/>
      <c r="AZ339" s="110"/>
      <c r="BA339" s="110"/>
      <c r="BB339" s="110"/>
      <c r="BC339" s="110"/>
      <c r="BD339" s="110"/>
      <c r="BE339" s="110"/>
      <c r="BF339" s="110"/>
      <c r="BG339" s="110"/>
      <c r="BH339" s="110"/>
      <c r="BI339" s="110"/>
      <c r="BJ339" s="110"/>
      <c r="BK339" s="110"/>
      <c r="BL339" s="110"/>
      <c r="BM339" s="110"/>
      <c r="BN339" s="110"/>
      <c r="BO339" s="110"/>
      <c r="BP339" s="110"/>
      <c r="BQ339" s="110"/>
      <c r="BR339" s="110"/>
      <c r="BS339" s="110"/>
      <c r="BT339" s="110"/>
      <c r="BU339" s="110"/>
      <c r="BV339" s="110"/>
      <c r="BW339" s="110"/>
      <c r="BX339" s="110"/>
      <c r="BY339" s="110"/>
      <c r="BZ339" s="110"/>
      <c r="CA339" s="110"/>
      <c r="CB339" s="110"/>
      <c r="CC339" s="110"/>
      <c r="CD339" s="110"/>
      <c r="CE339" s="110"/>
      <c r="CF339" s="110"/>
      <c r="CG339" s="110"/>
      <c r="CH339" s="110"/>
      <c r="CI339" s="110"/>
      <c r="CJ339" s="110"/>
      <c r="CK339" s="110"/>
      <c r="CL339" s="110"/>
      <c r="CM339" s="110"/>
      <c r="CN339" s="110"/>
      <c r="CO339" s="110"/>
      <c r="CP339" s="110"/>
      <c r="CQ339" s="110"/>
      <c r="CR339" s="110"/>
    </row>
    <row r="340" spans="1:96" x14ac:dyDescent="0.2">
      <c r="A340" s="110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  <c r="AC340" s="110"/>
      <c r="AD340" s="110"/>
      <c r="AE340" s="110"/>
      <c r="AF340" s="110"/>
      <c r="AG340" s="110"/>
      <c r="AH340" s="110"/>
      <c r="AI340" s="110"/>
      <c r="AJ340" s="110"/>
      <c r="AK340" s="110"/>
      <c r="AL340" s="110"/>
      <c r="AM340" s="110"/>
      <c r="AN340" s="110"/>
      <c r="AO340" s="110"/>
      <c r="AP340" s="110"/>
      <c r="AQ340" s="110"/>
      <c r="AR340" s="110"/>
      <c r="AS340" s="110"/>
      <c r="AT340" s="110"/>
      <c r="AU340" s="110"/>
      <c r="AV340" s="110"/>
      <c r="AW340" s="110"/>
      <c r="AX340" s="110"/>
      <c r="AY340" s="110"/>
      <c r="AZ340" s="110"/>
      <c r="BA340" s="110"/>
      <c r="BB340" s="110"/>
      <c r="BC340" s="110"/>
      <c r="BD340" s="110"/>
      <c r="BE340" s="110"/>
      <c r="BF340" s="110"/>
      <c r="BG340" s="110"/>
      <c r="BH340" s="110"/>
      <c r="BI340" s="110"/>
      <c r="BJ340" s="110"/>
      <c r="BK340" s="110"/>
      <c r="BL340" s="110"/>
      <c r="BM340" s="110"/>
      <c r="BN340" s="110"/>
      <c r="BO340" s="110"/>
      <c r="BP340" s="110"/>
      <c r="BQ340" s="110"/>
      <c r="BR340" s="110"/>
      <c r="BS340" s="110"/>
      <c r="BT340" s="110"/>
      <c r="BU340" s="110"/>
      <c r="BV340" s="110"/>
      <c r="BW340" s="110"/>
      <c r="BX340" s="110"/>
      <c r="BY340" s="110"/>
      <c r="BZ340" s="110"/>
      <c r="CA340" s="110"/>
      <c r="CB340" s="110"/>
      <c r="CC340" s="110"/>
      <c r="CD340" s="110"/>
      <c r="CE340" s="110"/>
      <c r="CF340" s="110"/>
      <c r="CG340" s="110"/>
      <c r="CH340" s="110"/>
      <c r="CI340" s="110"/>
      <c r="CJ340" s="110"/>
      <c r="CK340" s="110"/>
      <c r="CL340" s="110"/>
      <c r="CM340" s="110"/>
      <c r="CN340" s="110"/>
      <c r="CO340" s="110"/>
      <c r="CP340" s="110"/>
      <c r="CQ340" s="110"/>
      <c r="CR340" s="110"/>
    </row>
    <row r="341" spans="1:96" x14ac:dyDescent="0.2">
      <c r="A341" s="110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  <c r="AC341" s="110"/>
      <c r="AD341" s="110"/>
      <c r="AE341" s="110"/>
      <c r="AF341" s="110"/>
      <c r="AG341" s="110"/>
      <c r="AH341" s="110"/>
      <c r="AI341" s="110"/>
      <c r="AJ341" s="110"/>
      <c r="AK341" s="110"/>
      <c r="AL341" s="110"/>
      <c r="AM341" s="110"/>
      <c r="AN341" s="110"/>
      <c r="AO341" s="110"/>
      <c r="AP341" s="110"/>
      <c r="AQ341" s="110"/>
      <c r="AR341" s="110"/>
      <c r="AS341" s="110"/>
      <c r="AT341" s="110"/>
      <c r="AU341" s="110"/>
      <c r="AV341" s="110"/>
      <c r="AW341" s="110"/>
      <c r="AX341" s="110"/>
      <c r="AY341" s="110"/>
      <c r="AZ341" s="110"/>
      <c r="BA341" s="110"/>
      <c r="BB341" s="110"/>
      <c r="BC341" s="110"/>
      <c r="BD341" s="110"/>
      <c r="BE341" s="110"/>
      <c r="BF341" s="110"/>
      <c r="BG341" s="110"/>
      <c r="BH341" s="110"/>
      <c r="BI341" s="110"/>
      <c r="BJ341" s="110"/>
      <c r="BK341" s="110"/>
      <c r="BL341" s="110"/>
      <c r="BM341" s="110"/>
      <c r="BN341" s="110"/>
      <c r="BO341" s="110"/>
      <c r="BP341" s="110"/>
      <c r="BQ341" s="110"/>
      <c r="BR341" s="110"/>
      <c r="BS341" s="110"/>
      <c r="BT341" s="110"/>
      <c r="BU341" s="110"/>
      <c r="BV341" s="110"/>
      <c r="BW341" s="110"/>
      <c r="BX341" s="110"/>
      <c r="BY341" s="110"/>
      <c r="BZ341" s="110"/>
      <c r="CA341" s="110"/>
      <c r="CB341" s="110"/>
      <c r="CC341" s="110"/>
      <c r="CD341" s="110"/>
      <c r="CE341" s="110"/>
      <c r="CF341" s="110"/>
      <c r="CG341" s="110"/>
      <c r="CH341" s="110"/>
      <c r="CI341" s="110"/>
      <c r="CJ341" s="110"/>
      <c r="CK341" s="110"/>
      <c r="CL341" s="110"/>
      <c r="CM341" s="110"/>
      <c r="CN341" s="110"/>
      <c r="CO341" s="110"/>
      <c r="CP341" s="110"/>
      <c r="CQ341" s="110"/>
      <c r="CR341" s="110"/>
    </row>
    <row r="342" spans="1:96" x14ac:dyDescent="0.2">
      <c r="A342" s="110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  <c r="AC342" s="110"/>
      <c r="AD342" s="110"/>
      <c r="AE342" s="110"/>
      <c r="AF342" s="110"/>
      <c r="AG342" s="110"/>
      <c r="AH342" s="110"/>
      <c r="AI342" s="110"/>
      <c r="AJ342" s="110"/>
      <c r="AK342" s="110"/>
      <c r="AL342" s="110"/>
      <c r="AM342" s="110"/>
      <c r="AN342" s="110"/>
      <c r="AO342" s="110"/>
      <c r="AP342" s="110"/>
      <c r="AQ342" s="110"/>
      <c r="AR342" s="110"/>
      <c r="AS342" s="110"/>
      <c r="AT342" s="110"/>
      <c r="AU342" s="110"/>
      <c r="AV342" s="110"/>
      <c r="AW342" s="110"/>
      <c r="AX342" s="110"/>
      <c r="AY342" s="110"/>
      <c r="AZ342" s="110"/>
      <c r="BA342" s="110"/>
      <c r="BB342" s="110"/>
      <c r="BC342" s="110"/>
      <c r="BD342" s="110"/>
      <c r="BE342" s="110"/>
      <c r="BF342" s="110"/>
      <c r="BG342" s="110"/>
      <c r="BH342" s="110"/>
      <c r="BI342" s="110"/>
      <c r="BJ342" s="110"/>
      <c r="BK342" s="110"/>
      <c r="BL342" s="110"/>
      <c r="BM342" s="110"/>
      <c r="BN342" s="110"/>
      <c r="BO342" s="110"/>
      <c r="BP342" s="110"/>
      <c r="BQ342" s="110"/>
      <c r="BR342" s="110"/>
      <c r="BS342" s="110"/>
      <c r="BT342" s="110"/>
      <c r="BU342" s="110"/>
      <c r="BV342" s="110"/>
      <c r="BW342" s="110"/>
      <c r="BX342" s="110"/>
      <c r="BY342" s="110"/>
      <c r="BZ342" s="110"/>
      <c r="CA342" s="110"/>
      <c r="CB342" s="110"/>
      <c r="CC342" s="110"/>
      <c r="CD342" s="110"/>
      <c r="CE342" s="110"/>
      <c r="CF342" s="110"/>
      <c r="CG342" s="110"/>
      <c r="CH342" s="110"/>
      <c r="CI342" s="110"/>
      <c r="CJ342" s="110"/>
      <c r="CK342" s="110"/>
      <c r="CL342" s="110"/>
      <c r="CM342" s="110"/>
      <c r="CN342" s="110"/>
      <c r="CO342" s="110"/>
      <c r="CP342" s="110"/>
      <c r="CQ342" s="110"/>
      <c r="CR342" s="110"/>
    </row>
    <row r="343" spans="1:96" x14ac:dyDescent="0.2">
      <c r="A343" s="110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  <c r="AC343" s="110"/>
      <c r="AD343" s="110"/>
      <c r="AE343" s="110"/>
      <c r="AF343" s="110"/>
      <c r="AG343" s="110"/>
      <c r="AH343" s="110"/>
      <c r="AI343" s="110"/>
      <c r="AJ343" s="110"/>
      <c r="AK343" s="110"/>
      <c r="AL343" s="110"/>
      <c r="AM343" s="110"/>
      <c r="AN343" s="110"/>
      <c r="AO343" s="110"/>
      <c r="AP343" s="110"/>
      <c r="AQ343" s="110"/>
      <c r="AR343" s="110"/>
      <c r="AS343" s="110"/>
      <c r="AT343" s="110"/>
      <c r="AU343" s="110"/>
      <c r="AV343" s="110"/>
      <c r="AW343" s="110"/>
      <c r="AX343" s="110"/>
      <c r="AY343" s="110"/>
      <c r="AZ343" s="110"/>
      <c r="BA343" s="110"/>
      <c r="BB343" s="110"/>
      <c r="BC343" s="110"/>
      <c r="BD343" s="110"/>
      <c r="BE343" s="110"/>
      <c r="BF343" s="110"/>
      <c r="BG343" s="110"/>
      <c r="BH343" s="110"/>
      <c r="BI343" s="110"/>
      <c r="BJ343" s="110"/>
      <c r="BK343" s="110"/>
      <c r="BL343" s="110"/>
      <c r="BM343" s="110"/>
      <c r="BN343" s="110"/>
      <c r="BO343" s="110"/>
      <c r="BP343" s="110"/>
      <c r="BQ343" s="110"/>
      <c r="BR343" s="110"/>
      <c r="BS343" s="110"/>
      <c r="BT343" s="110"/>
      <c r="BU343" s="110"/>
      <c r="BV343" s="110"/>
      <c r="BW343" s="110"/>
      <c r="BX343" s="110"/>
      <c r="BY343" s="110"/>
      <c r="BZ343" s="110"/>
      <c r="CA343" s="110"/>
      <c r="CB343" s="110"/>
      <c r="CC343" s="110"/>
      <c r="CD343" s="110"/>
      <c r="CE343" s="110"/>
      <c r="CF343" s="110"/>
      <c r="CG343" s="110"/>
      <c r="CH343" s="110"/>
      <c r="CI343" s="110"/>
      <c r="CJ343" s="110"/>
      <c r="CK343" s="110"/>
      <c r="CL343" s="110"/>
      <c r="CM343" s="110"/>
      <c r="CN343" s="110"/>
      <c r="CO343" s="110"/>
      <c r="CP343" s="110"/>
      <c r="CQ343" s="110"/>
      <c r="CR343" s="110"/>
    </row>
    <row r="344" spans="1:96" x14ac:dyDescent="0.2">
      <c r="A344" s="110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0"/>
      <c r="AD344" s="110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0"/>
      <c r="AP344" s="110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0"/>
      <c r="BB344" s="110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0"/>
      <c r="BN344" s="110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0"/>
      <c r="BZ344" s="110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10"/>
      <c r="CM344" s="110"/>
      <c r="CN344" s="110"/>
      <c r="CO344" s="110"/>
      <c r="CP344" s="110"/>
      <c r="CQ344" s="110"/>
      <c r="CR344" s="110"/>
    </row>
    <row r="345" spans="1:96" x14ac:dyDescent="0.2">
      <c r="A345" s="110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  <c r="AC345" s="110"/>
      <c r="AD345" s="110"/>
      <c r="AE345" s="110"/>
      <c r="AF345" s="110"/>
      <c r="AG345" s="110"/>
      <c r="AH345" s="110"/>
      <c r="AI345" s="110"/>
      <c r="AJ345" s="110"/>
      <c r="AK345" s="110"/>
      <c r="AL345" s="110"/>
      <c r="AM345" s="110"/>
      <c r="AN345" s="110"/>
      <c r="AO345" s="110"/>
      <c r="AP345" s="110"/>
      <c r="AQ345" s="110"/>
      <c r="AR345" s="110"/>
      <c r="AS345" s="110"/>
      <c r="AT345" s="110"/>
      <c r="AU345" s="110"/>
      <c r="AV345" s="110"/>
      <c r="AW345" s="110"/>
      <c r="AX345" s="110"/>
      <c r="AY345" s="110"/>
      <c r="AZ345" s="110"/>
      <c r="BA345" s="110"/>
      <c r="BB345" s="110"/>
      <c r="BC345" s="110"/>
      <c r="BD345" s="110"/>
      <c r="BE345" s="110"/>
      <c r="BF345" s="110"/>
      <c r="BG345" s="110"/>
      <c r="BH345" s="110"/>
      <c r="BI345" s="110"/>
      <c r="BJ345" s="110"/>
      <c r="BK345" s="110"/>
      <c r="BL345" s="110"/>
      <c r="BM345" s="110"/>
      <c r="BN345" s="110"/>
      <c r="BO345" s="110"/>
      <c r="BP345" s="110"/>
      <c r="BQ345" s="110"/>
      <c r="BR345" s="110"/>
      <c r="BS345" s="110"/>
      <c r="BT345" s="110"/>
      <c r="BU345" s="110"/>
      <c r="BV345" s="110"/>
      <c r="BW345" s="110"/>
      <c r="BX345" s="110"/>
      <c r="BY345" s="110"/>
      <c r="BZ345" s="110"/>
      <c r="CA345" s="110"/>
      <c r="CB345" s="110"/>
      <c r="CC345" s="110"/>
      <c r="CD345" s="110"/>
      <c r="CE345" s="110"/>
      <c r="CF345" s="110"/>
      <c r="CG345" s="110"/>
      <c r="CH345" s="110"/>
      <c r="CI345" s="110"/>
      <c r="CJ345" s="110"/>
      <c r="CK345" s="110"/>
      <c r="CL345" s="110"/>
      <c r="CM345" s="110"/>
      <c r="CN345" s="110"/>
      <c r="CO345" s="110"/>
      <c r="CP345" s="110"/>
      <c r="CQ345" s="110"/>
      <c r="CR345" s="110"/>
    </row>
    <row r="346" spans="1:96" x14ac:dyDescent="0.2">
      <c r="A346" s="110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0"/>
      <c r="AD346" s="110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0"/>
      <c r="AP346" s="110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0"/>
      <c r="BB346" s="110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0"/>
      <c r="BN346" s="110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0"/>
      <c r="BZ346" s="110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10"/>
      <c r="CM346" s="110"/>
      <c r="CN346" s="110"/>
      <c r="CO346" s="110"/>
      <c r="CP346" s="110"/>
      <c r="CQ346" s="110"/>
      <c r="CR346" s="110"/>
    </row>
    <row r="347" spans="1:96" x14ac:dyDescent="0.2">
      <c r="A347" s="110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  <c r="AC347" s="110"/>
      <c r="AD347" s="110"/>
      <c r="AE347" s="110"/>
      <c r="AF347" s="110"/>
      <c r="AG347" s="110"/>
      <c r="AH347" s="110"/>
      <c r="AI347" s="110"/>
      <c r="AJ347" s="110"/>
      <c r="AK347" s="110"/>
      <c r="AL347" s="110"/>
      <c r="AM347" s="110"/>
      <c r="AN347" s="110"/>
      <c r="AO347" s="110"/>
      <c r="AP347" s="110"/>
      <c r="AQ347" s="110"/>
      <c r="AR347" s="110"/>
      <c r="AS347" s="110"/>
      <c r="AT347" s="110"/>
      <c r="AU347" s="110"/>
      <c r="AV347" s="110"/>
      <c r="AW347" s="110"/>
      <c r="AX347" s="110"/>
      <c r="AY347" s="110"/>
      <c r="AZ347" s="110"/>
      <c r="BA347" s="110"/>
      <c r="BB347" s="110"/>
      <c r="BC347" s="110"/>
      <c r="BD347" s="110"/>
      <c r="BE347" s="110"/>
      <c r="BF347" s="110"/>
      <c r="BG347" s="110"/>
      <c r="BH347" s="110"/>
      <c r="BI347" s="110"/>
      <c r="BJ347" s="110"/>
      <c r="BK347" s="110"/>
      <c r="BL347" s="110"/>
      <c r="BM347" s="110"/>
      <c r="BN347" s="110"/>
      <c r="BO347" s="110"/>
      <c r="BP347" s="110"/>
      <c r="BQ347" s="110"/>
      <c r="BR347" s="110"/>
      <c r="BS347" s="110"/>
      <c r="BT347" s="110"/>
      <c r="BU347" s="110"/>
      <c r="BV347" s="110"/>
      <c r="BW347" s="110"/>
      <c r="BX347" s="110"/>
      <c r="BY347" s="110"/>
      <c r="BZ347" s="110"/>
      <c r="CA347" s="110"/>
      <c r="CB347" s="110"/>
      <c r="CC347" s="110"/>
      <c r="CD347" s="110"/>
      <c r="CE347" s="110"/>
      <c r="CF347" s="110"/>
      <c r="CG347" s="110"/>
      <c r="CH347" s="110"/>
      <c r="CI347" s="110"/>
      <c r="CJ347" s="110"/>
      <c r="CK347" s="110"/>
      <c r="CL347" s="110"/>
      <c r="CM347" s="110"/>
      <c r="CN347" s="110"/>
      <c r="CO347" s="110"/>
      <c r="CP347" s="110"/>
      <c r="CQ347" s="110"/>
      <c r="CR347" s="110"/>
    </row>
    <row r="348" spans="1:96" x14ac:dyDescent="0.2">
      <c r="A348" s="110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  <c r="AC348" s="110"/>
      <c r="AD348" s="110"/>
      <c r="AE348" s="110"/>
      <c r="AF348" s="110"/>
      <c r="AG348" s="110"/>
      <c r="AH348" s="110"/>
      <c r="AI348" s="110"/>
      <c r="AJ348" s="110"/>
      <c r="AK348" s="110"/>
      <c r="AL348" s="110"/>
      <c r="AM348" s="110"/>
      <c r="AN348" s="110"/>
      <c r="AO348" s="110"/>
      <c r="AP348" s="110"/>
      <c r="AQ348" s="110"/>
      <c r="AR348" s="110"/>
      <c r="AS348" s="110"/>
      <c r="AT348" s="110"/>
      <c r="AU348" s="110"/>
      <c r="AV348" s="110"/>
      <c r="AW348" s="110"/>
      <c r="AX348" s="110"/>
      <c r="AY348" s="110"/>
      <c r="AZ348" s="110"/>
      <c r="BA348" s="110"/>
      <c r="BB348" s="110"/>
      <c r="BC348" s="110"/>
      <c r="BD348" s="110"/>
      <c r="BE348" s="110"/>
      <c r="BF348" s="110"/>
      <c r="BG348" s="110"/>
      <c r="BH348" s="110"/>
      <c r="BI348" s="110"/>
      <c r="BJ348" s="110"/>
      <c r="BK348" s="110"/>
      <c r="BL348" s="110"/>
      <c r="BM348" s="110"/>
      <c r="BN348" s="110"/>
      <c r="BO348" s="110"/>
      <c r="BP348" s="110"/>
      <c r="BQ348" s="110"/>
      <c r="BR348" s="110"/>
      <c r="BS348" s="110"/>
      <c r="BT348" s="110"/>
      <c r="BU348" s="110"/>
      <c r="BV348" s="110"/>
      <c r="BW348" s="110"/>
      <c r="BX348" s="110"/>
      <c r="BY348" s="110"/>
      <c r="BZ348" s="110"/>
      <c r="CA348" s="110"/>
      <c r="CB348" s="110"/>
      <c r="CC348" s="110"/>
      <c r="CD348" s="110"/>
      <c r="CE348" s="110"/>
      <c r="CF348" s="110"/>
      <c r="CG348" s="110"/>
      <c r="CH348" s="110"/>
      <c r="CI348" s="110"/>
      <c r="CJ348" s="110"/>
      <c r="CK348" s="110"/>
      <c r="CL348" s="110"/>
      <c r="CM348" s="110"/>
      <c r="CN348" s="110"/>
      <c r="CO348" s="110"/>
      <c r="CP348" s="110"/>
      <c r="CQ348" s="110"/>
      <c r="CR348" s="110"/>
    </row>
    <row r="349" spans="1:96" x14ac:dyDescent="0.2">
      <c r="A349" s="110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  <c r="AC349" s="110"/>
      <c r="AD349" s="110"/>
      <c r="AE349" s="110"/>
      <c r="AF349" s="110"/>
      <c r="AG349" s="110"/>
      <c r="AH349" s="110"/>
      <c r="AI349" s="110"/>
      <c r="AJ349" s="110"/>
      <c r="AK349" s="110"/>
      <c r="AL349" s="110"/>
      <c r="AM349" s="110"/>
      <c r="AN349" s="110"/>
      <c r="AO349" s="110"/>
      <c r="AP349" s="110"/>
      <c r="AQ349" s="110"/>
      <c r="AR349" s="110"/>
      <c r="AS349" s="110"/>
      <c r="AT349" s="110"/>
      <c r="AU349" s="110"/>
      <c r="AV349" s="110"/>
      <c r="AW349" s="110"/>
      <c r="AX349" s="110"/>
      <c r="AY349" s="110"/>
      <c r="AZ349" s="110"/>
      <c r="BA349" s="110"/>
      <c r="BB349" s="110"/>
      <c r="BC349" s="110"/>
      <c r="BD349" s="110"/>
      <c r="BE349" s="110"/>
      <c r="BF349" s="110"/>
      <c r="BG349" s="110"/>
      <c r="BH349" s="110"/>
      <c r="BI349" s="110"/>
      <c r="BJ349" s="110"/>
      <c r="BK349" s="110"/>
      <c r="BL349" s="110"/>
      <c r="BM349" s="110"/>
      <c r="BN349" s="110"/>
      <c r="BO349" s="110"/>
      <c r="BP349" s="110"/>
      <c r="BQ349" s="110"/>
      <c r="BR349" s="110"/>
      <c r="BS349" s="110"/>
      <c r="BT349" s="110"/>
      <c r="BU349" s="110"/>
      <c r="BV349" s="110"/>
      <c r="BW349" s="110"/>
      <c r="BX349" s="110"/>
      <c r="BY349" s="110"/>
      <c r="BZ349" s="110"/>
      <c r="CA349" s="110"/>
      <c r="CB349" s="110"/>
      <c r="CC349" s="110"/>
      <c r="CD349" s="110"/>
      <c r="CE349" s="110"/>
      <c r="CF349" s="110"/>
      <c r="CG349" s="110"/>
      <c r="CH349" s="110"/>
      <c r="CI349" s="110"/>
      <c r="CJ349" s="110"/>
      <c r="CK349" s="110"/>
      <c r="CL349" s="110"/>
      <c r="CM349" s="110"/>
      <c r="CN349" s="110"/>
      <c r="CO349" s="110"/>
      <c r="CP349" s="110"/>
      <c r="CQ349" s="110"/>
      <c r="CR349" s="110"/>
    </row>
    <row r="350" spans="1:96" x14ac:dyDescent="0.2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0"/>
      <c r="AD350" s="110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0"/>
      <c r="AP350" s="110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0"/>
      <c r="BB350" s="110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0"/>
      <c r="BN350" s="110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0"/>
      <c r="BZ350" s="110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10"/>
      <c r="CM350" s="110"/>
      <c r="CN350" s="110"/>
      <c r="CO350" s="110"/>
      <c r="CP350" s="110"/>
      <c r="CQ350" s="110"/>
      <c r="CR350" s="110"/>
    </row>
    <row r="351" spans="1:96" x14ac:dyDescent="0.2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0"/>
      <c r="AD351" s="110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0"/>
      <c r="AP351" s="110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0"/>
      <c r="BB351" s="110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0"/>
      <c r="BN351" s="110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0"/>
      <c r="BZ351" s="110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10"/>
      <c r="CM351" s="110"/>
      <c r="CN351" s="110"/>
      <c r="CO351" s="110"/>
      <c r="CP351" s="110"/>
      <c r="CQ351" s="110"/>
      <c r="CR351" s="110"/>
    </row>
    <row r="352" spans="1:96" x14ac:dyDescent="0.2">
      <c r="A352" s="110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  <c r="AC352" s="110"/>
      <c r="AD352" s="110"/>
      <c r="AE352" s="110"/>
      <c r="AF352" s="110"/>
      <c r="AG352" s="110"/>
      <c r="AH352" s="110"/>
      <c r="AI352" s="110"/>
      <c r="AJ352" s="110"/>
      <c r="AK352" s="110"/>
      <c r="AL352" s="110"/>
      <c r="AM352" s="110"/>
      <c r="AN352" s="110"/>
      <c r="AO352" s="110"/>
      <c r="AP352" s="110"/>
      <c r="AQ352" s="110"/>
      <c r="AR352" s="110"/>
      <c r="AS352" s="110"/>
      <c r="AT352" s="110"/>
      <c r="AU352" s="110"/>
      <c r="AV352" s="110"/>
      <c r="AW352" s="110"/>
      <c r="AX352" s="110"/>
      <c r="AY352" s="110"/>
      <c r="AZ352" s="110"/>
      <c r="BA352" s="110"/>
      <c r="BB352" s="110"/>
      <c r="BC352" s="110"/>
      <c r="BD352" s="110"/>
      <c r="BE352" s="110"/>
      <c r="BF352" s="110"/>
      <c r="BG352" s="110"/>
      <c r="BH352" s="110"/>
      <c r="BI352" s="110"/>
      <c r="BJ352" s="110"/>
      <c r="BK352" s="110"/>
      <c r="BL352" s="110"/>
      <c r="BM352" s="110"/>
      <c r="BN352" s="110"/>
      <c r="BO352" s="110"/>
      <c r="BP352" s="110"/>
      <c r="BQ352" s="110"/>
      <c r="BR352" s="110"/>
      <c r="BS352" s="110"/>
      <c r="BT352" s="110"/>
      <c r="BU352" s="110"/>
      <c r="BV352" s="110"/>
      <c r="BW352" s="110"/>
      <c r="BX352" s="110"/>
      <c r="BY352" s="110"/>
      <c r="BZ352" s="110"/>
      <c r="CA352" s="110"/>
      <c r="CB352" s="110"/>
      <c r="CC352" s="110"/>
      <c r="CD352" s="110"/>
      <c r="CE352" s="110"/>
      <c r="CF352" s="110"/>
      <c r="CG352" s="110"/>
      <c r="CH352" s="110"/>
      <c r="CI352" s="110"/>
      <c r="CJ352" s="110"/>
      <c r="CK352" s="110"/>
      <c r="CL352" s="110"/>
      <c r="CM352" s="110"/>
      <c r="CN352" s="110"/>
      <c r="CO352" s="110"/>
      <c r="CP352" s="110"/>
      <c r="CQ352" s="110"/>
      <c r="CR352" s="110"/>
    </row>
    <row r="353" spans="1:96" x14ac:dyDescent="0.2">
      <c r="A353" s="110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  <c r="AC353" s="110"/>
      <c r="AD353" s="110"/>
      <c r="AE353" s="110"/>
      <c r="AF353" s="110"/>
      <c r="AG353" s="110"/>
      <c r="AH353" s="110"/>
      <c r="AI353" s="110"/>
      <c r="AJ353" s="110"/>
      <c r="AK353" s="110"/>
      <c r="AL353" s="110"/>
      <c r="AM353" s="110"/>
      <c r="AN353" s="110"/>
      <c r="AO353" s="110"/>
      <c r="AP353" s="110"/>
      <c r="AQ353" s="110"/>
      <c r="AR353" s="110"/>
      <c r="AS353" s="110"/>
      <c r="AT353" s="110"/>
      <c r="AU353" s="110"/>
      <c r="AV353" s="110"/>
      <c r="AW353" s="110"/>
      <c r="AX353" s="110"/>
      <c r="AY353" s="110"/>
      <c r="AZ353" s="110"/>
      <c r="BA353" s="110"/>
      <c r="BB353" s="110"/>
      <c r="BC353" s="110"/>
      <c r="BD353" s="110"/>
      <c r="BE353" s="110"/>
      <c r="BF353" s="110"/>
      <c r="BG353" s="110"/>
      <c r="BH353" s="110"/>
      <c r="BI353" s="110"/>
      <c r="BJ353" s="110"/>
      <c r="BK353" s="110"/>
      <c r="BL353" s="110"/>
      <c r="BM353" s="110"/>
      <c r="BN353" s="110"/>
      <c r="BO353" s="110"/>
      <c r="BP353" s="110"/>
      <c r="BQ353" s="110"/>
      <c r="BR353" s="110"/>
      <c r="BS353" s="110"/>
      <c r="BT353" s="110"/>
      <c r="BU353" s="110"/>
      <c r="BV353" s="110"/>
      <c r="BW353" s="110"/>
      <c r="BX353" s="110"/>
      <c r="BY353" s="110"/>
      <c r="BZ353" s="110"/>
      <c r="CA353" s="110"/>
      <c r="CB353" s="110"/>
      <c r="CC353" s="110"/>
      <c r="CD353" s="110"/>
      <c r="CE353" s="110"/>
      <c r="CF353" s="110"/>
      <c r="CG353" s="110"/>
      <c r="CH353" s="110"/>
      <c r="CI353" s="110"/>
      <c r="CJ353" s="110"/>
      <c r="CK353" s="110"/>
      <c r="CL353" s="110"/>
      <c r="CM353" s="110"/>
      <c r="CN353" s="110"/>
      <c r="CO353" s="110"/>
      <c r="CP353" s="110"/>
      <c r="CQ353" s="110"/>
      <c r="CR353" s="110"/>
    </row>
    <row r="354" spans="1:96" x14ac:dyDescent="0.2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  <c r="AC354" s="110"/>
      <c r="AD354" s="110"/>
      <c r="AE354" s="110"/>
      <c r="AF354" s="110"/>
      <c r="AG354" s="110"/>
      <c r="AH354" s="110"/>
      <c r="AI354" s="110"/>
      <c r="AJ354" s="110"/>
      <c r="AK354" s="110"/>
      <c r="AL354" s="110"/>
      <c r="AM354" s="110"/>
      <c r="AN354" s="110"/>
      <c r="AO354" s="110"/>
      <c r="AP354" s="110"/>
      <c r="AQ354" s="110"/>
      <c r="AR354" s="110"/>
      <c r="AS354" s="110"/>
      <c r="AT354" s="110"/>
      <c r="AU354" s="110"/>
      <c r="AV354" s="110"/>
      <c r="AW354" s="110"/>
      <c r="AX354" s="110"/>
      <c r="AY354" s="110"/>
      <c r="AZ354" s="110"/>
      <c r="BA354" s="110"/>
      <c r="BB354" s="110"/>
      <c r="BC354" s="110"/>
      <c r="BD354" s="110"/>
      <c r="BE354" s="110"/>
      <c r="BF354" s="110"/>
      <c r="BG354" s="110"/>
      <c r="BH354" s="110"/>
      <c r="BI354" s="110"/>
      <c r="BJ354" s="110"/>
      <c r="BK354" s="110"/>
      <c r="BL354" s="110"/>
      <c r="BM354" s="110"/>
      <c r="BN354" s="110"/>
      <c r="BO354" s="110"/>
      <c r="BP354" s="110"/>
      <c r="BQ354" s="110"/>
      <c r="BR354" s="110"/>
      <c r="BS354" s="110"/>
      <c r="BT354" s="110"/>
      <c r="BU354" s="110"/>
      <c r="BV354" s="110"/>
      <c r="BW354" s="110"/>
      <c r="BX354" s="110"/>
      <c r="BY354" s="110"/>
      <c r="BZ354" s="110"/>
      <c r="CA354" s="110"/>
      <c r="CB354" s="110"/>
      <c r="CC354" s="110"/>
      <c r="CD354" s="110"/>
      <c r="CE354" s="110"/>
      <c r="CF354" s="110"/>
      <c r="CG354" s="110"/>
      <c r="CH354" s="110"/>
      <c r="CI354" s="110"/>
      <c r="CJ354" s="110"/>
      <c r="CK354" s="110"/>
      <c r="CL354" s="110"/>
      <c r="CM354" s="110"/>
      <c r="CN354" s="110"/>
      <c r="CO354" s="110"/>
      <c r="CP354" s="110"/>
      <c r="CQ354" s="110"/>
      <c r="CR354" s="110"/>
    </row>
    <row r="355" spans="1:96" x14ac:dyDescent="0.2">
      <c r="A355" s="110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  <c r="AC355" s="110"/>
      <c r="AD355" s="110"/>
      <c r="AE355" s="110"/>
      <c r="AF355" s="110"/>
      <c r="AG355" s="110"/>
      <c r="AH355" s="110"/>
      <c r="AI355" s="110"/>
      <c r="AJ355" s="110"/>
      <c r="AK355" s="110"/>
      <c r="AL355" s="110"/>
      <c r="AM355" s="110"/>
      <c r="AN355" s="110"/>
      <c r="AO355" s="110"/>
      <c r="AP355" s="110"/>
      <c r="AQ355" s="110"/>
      <c r="AR355" s="110"/>
      <c r="AS355" s="110"/>
      <c r="AT355" s="110"/>
      <c r="AU355" s="110"/>
      <c r="AV355" s="110"/>
      <c r="AW355" s="110"/>
      <c r="AX355" s="110"/>
      <c r="AY355" s="110"/>
      <c r="AZ355" s="110"/>
      <c r="BA355" s="110"/>
      <c r="BB355" s="110"/>
      <c r="BC355" s="110"/>
      <c r="BD355" s="110"/>
      <c r="BE355" s="110"/>
      <c r="BF355" s="110"/>
      <c r="BG355" s="110"/>
      <c r="BH355" s="110"/>
      <c r="BI355" s="110"/>
      <c r="BJ355" s="110"/>
      <c r="BK355" s="110"/>
      <c r="BL355" s="110"/>
      <c r="BM355" s="110"/>
      <c r="BN355" s="110"/>
      <c r="BO355" s="110"/>
      <c r="BP355" s="110"/>
      <c r="BQ355" s="110"/>
      <c r="BR355" s="110"/>
      <c r="BS355" s="110"/>
      <c r="BT355" s="110"/>
      <c r="BU355" s="110"/>
      <c r="BV355" s="110"/>
      <c r="BW355" s="110"/>
      <c r="BX355" s="110"/>
      <c r="BY355" s="110"/>
      <c r="BZ355" s="110"/>
      <c r="CA355" s="110"/>
      <c r="CB355" s="110"/>
      <c r="CC355" s="110"/>
      <c r="CD355" s="110"/>
      <c r="CE355" s="110"/>
      <c r="CF355" s="110"/>
      <c r="CG355" s="110"/>
      <c r="CH355" s="110"/>
      <c r="CI355" s="110"/>
      <c r="CJ355" s="110"/>
      <c r="CK355" s="110"/>
      <c r="CL355" s="110"/>
      <c r="CM355" s="110"/>
      <c r="CN355" s="110"/>
      <c r="CO355" s="110"/>
      <c r="CP355" s="110"/>
      <c r="CQ355" s="110"/>
      <c r="CR355" s="110"/>
    </row>
    <row r="356" spans="1:96" x14ac:dyDescent="0.2">
      <c r="A356" s="110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  <c r="AC356" s="110"/>
      <c r="AD356" s="110"/>
      <c r="AE356" s="110"/>
      <c r="AF356" s="110"/>
      <c r="AG356" s="110"/>
      <c r="AH356" s="110"/>
      <c r="AI356" s="110"/>
      <c r="AJ356" s="110"/>
      <c r="AK356" s="110"/>
      <c r="AL356" s="110"/>
      <c r="AM356" s="110"/>
      <c r="AN356" s="110"/>
      <c r="AO356" s="110"/>
      <c r="AP356" s="110"/>
      <c r="AQ356" s="110"/>
      <c r="AR356" s="110"/>
      <c r="AS356" s="110"/>
      <c r="AT356" s="110"/>
      <c r="AU356" s="110"/>
      <c r="AV356" s="110"/>
      <c r="AW356" s="110"/>
      <c r="AX356" s="110"/>
      <c r="AY356" s="110"/>
      <c r="AZ356" s="110"/>
      <c r="BA356" s="110"/>
      <c r="BB356" s="110"/>
      <c r="BC356" s="110"/>
      <c r="BD356" s="110"/>
      <c r="BE356" s="110"/>
      <c r="BF356" s="110"/>
      <c r="BG356" s="110"/>
      <c r="BH356" s="110"/>
      <c r="BI356" s="110"/>
      <c r="BJ356" s="110"/>
      <c r="BK356" s="110"/>
      <c r="BL356" s="110"/>
      <c r="BM356" s="110"/>
      <c r="BN356" s="110"/>
      <c r="BO356" s="110"/>
      <c r="BP356" s="110"/>
      <c r="BQ356" s="110"/>
      <c r="BR356" s="110"/>
      <c r="BS356" s="110"/>
      <c r="BT356" s="110"/>
      <c r="BU356" s="110"/>
      <c r="BV356" s="110"/>
      <c r="BW356" s="110"/>
      <c r="BX356" s="110"/>
      <c r="BY356" s="110"/>
      <c r="BZ356" s="110"/>
      <c r="CA356" s="110"/>
      <c r="CB356" s="110"/>
      <c r="CC356" s="110"/>
      <c r="CD356" s="110"/>
      <c r="CE356" s="110"/>
      <c r="CF356" s="110"/>
      <c r="CG356" s="110"/>
      <c r="CH356" s="110"/>
      <c r="CI356" s="110"/>
      <c r="CJ356" s="110"/>
      <c r="CK356" s="110"/>
      <c r="CL356" s="110"/>
      <c r="CM356" s="110"/>
      <c r="CN356" s="110"/>
      <c r="CO356" s="110"/>
      <c r="CP356" s="110"/>
      <c r="CQ356" s="110"/>
      <c r="CR356" s="110"/>
    </row>
    <row r="357" spans="1:96" x14ac:dyDescent="0.2">
      <c r="A357" s="110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  <c r="AC357" s="110"/>
      <c r="AD357" s="110"/>
      <c r="AE357" s="110"/>
      <c r="AF357" s="110"/>
      <c r="AG357" s="110"/>
      <c r="AH357" s="110"/>
      <c r="AI357" s="110"/>
      <c r="AJ357" s="110"/>
      <c r="AK357" s="110"/>
      <c r="AL357" s="110"/>
      <c r="AM357" s="110"/>
      <c r="AN357" s="110"/>
      <c r="AO357" s="110"/>
      <c r="AP357" s="110"/>
      <c r="AQ357" s="110"/>
      <c r="AR357" s="110"/>
      <c r="AS357" s="110"/>
      <c r="AT357" s="110"/>
      <c r="AU357" s="110"/>
      <c r="AV357" s="110"/>
      <c r="AW357" s="110"/>
      <c r="AX357" s="110"/>
      <c r="AY357" s="110"/>
      <c r="AZ357" s="110"/>
      <c r="BA357" s="110"/>
      <c r="BB357" s="110"/>
      <c r="BC357" s="110"/>
      <c r="BD357" s="110"/>
      <c r="BE357" s="110"/>
      <c r="BF357" s="110"/>
      <c r="BG357" s="110"/>
      <c r="BH357" s="110"/>
      <c r="BI357" s="110"/>
      <c r="BJ357" s="110"/>
      <c r="BK357" s="110"/>
      <c r="BL357" s="110"/>
      <c r="BM357" s="110"/>
      <c r="BN357" s="110"/>
      <c r="BO357" s="110"/>
      <c r="BP357" s="110"/>
      <c r="BQ357" s="110"/>
      <c r="BR357" s="110"/>
      <c r="BS357" s="110"/>
      <c r="BT357" s="110"/>
      <c r="BU357" s="110"/>
      <c r="BV357" s="110"/>
      <c r="BW357" s="110"/>
      <c r="BX357" s="110"/>
      <c r="BY357" s="110"/>
      <c r="BZ357" s="110"/>
      <c r="CA357" s="110"/>
      <c r="CB357" s="110"/>
      <c r="CC357" s="110"/>
      <c r="CD357" s="110"/>
      <c r="CE357" s="110"/>
      <c r="CF357" s="110"/>
      <c r="CG357" s="110"/>
      <c r="CH357" s="110"/>
      <c r="CI357" s="110"/>
      <c r="CJ357" s="110"/>
      <c r="CK357" s="110"/>
      <c r="CL357" s="110"/>
      <c r="CM357" s="110"/>
      <c r="CN357" s="110"/>
      <c r="CO357" s="110"/>
      <c r="CP357" s="110"/>
      <c r="CQ357" s="110"/>
      <c r="CR357" s="110"/>
    </row>
    <row r="358" spans="1:96" x14ac:dyDescent="0.2">
      <c r="A358" s="110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  <c r="AC358" s="110"/>
      <c r="AD358" s="110"/>
      <c r="AE358" s="110"/>
      <c r="AF358" s="110"/>
      <c r="AG358" s="110"/>
      <c r="AH358" s="110"/>
      <c r="AI358" s="110"/>
      <c r="AJ358" s="110"/>
      <c r="AK358" s="110"/>
      <c r="AL358" s="110"/>
      <c r="AM358" s="110"/>
      <c r="AN358" s="110"/>
      <c r="AO358" s="110"/>
      <c r="AP358" s="110"/>
      <c r="AQ358" s="110"/>
      <c r="AR358" s="110"/>
      <c r="AS358" s="110"/>
      <c r="AT358" s="110"/>
      <c r="AU358" s="110"/>
      <c r="AV358" s="110"/>
      <c r="AW358" s="110"/>
      <c r="AX358" s="110"/>
      <c r="AY358" s="110"/>
      <c r="AZ358" s="110"/>
      <c r="BA358" s="110"/>
      <c r="BB358" s="110"/>
      <c r="BC358" s="110"/>
      <c r="BD358" s="110"/>
      <c r="BE358" s="110"/>
      <c r="BF358" s="110"/>
      <c r="BG358" s="110"/>
      <c r="BH358" s="110"/>
      <c r="BI358" s="110"/>
      <c r="BJ358" s="110"/>
      <c r="BK358" s="110"/>
      <c r="BL358" s="110"/>
      <c r="BM358" s="110"/>
      <c r="BN358" s="110"/>
      <c r="BO358" s="110"/>
      <c r="BP358" s="110"/>
      <c r="BQ358" s="110"/>
      <c r="BR358" s="110"/>
      <c r="BS358" s="110"/>
      <c r="BT358" s="110"/>
      <c r="BU358" s="110"/>
      <c r="BV358" s="110"/>
      <c r="BW358" s="110"/>
      <c r="BX358" s="110"/>
      <c r="BY358" s="110"/>
      <c r="BZ358" s="110"/>
      <c r="CA358" s="110"/>
      <c r="CB358" s="110"/>
      <c r="CC358" s="110"/>
      <c r="CD358" s="110"/>
      <c r="CE358" s="110"/>
      <c r="CF358" s="110"/>
      <c r="CG358" s="110"/>
      <c r="CH358" s="110"/>
      <c r="CI358" s="110"/>
      <c r="CJ358" s="110"/>
      <c r="CK358" s="110"/>
      <c r="CL358" s="110"/>
      <c r="CM358" s="110"/>
      <c r="CN358" s="110"/>
      <c r="CO358" s="110"/>
      <c r="CP358" s="110"/>
      <c r="CQ358" s="110"/>
      <c r="CR358" s="110"/>
    </row>
    <row r="359" spans="1:96" x14ac:dyDescent="0.2">
      <c r="A359" s="110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  <c r="AC359" s="110"/>
      <c r="AD359" s="110"/>
      <c r="AE359" s="110"/>
      <c r="AF359" s="110"/>
      <c r="AG359" s="110"/>
      <c r="AH359" s="110"/>
      <c r="AI359" s="110"/>
      <c r="AJ359" s="110"/>
      <c r="AK359" s="110"/>
      <c r="AL359" s="110"/>
      <c r="AM359" s="110"/>
      <c r="AN359" s="110"/>
      <c r="AO359" s="110"/>
      <c r="AP359" s="110"/>
      <c r="AQ359" s="110"/>
      <c r="AR359" s="110"/>
      <c r="AS359" s="110"/>
      <c r="AT359" s="110"/>
      <c r="AU359" s="110"/>
      <c r="AV359" s="110"/>
      <c r="AW359" s="110"/>
      <c r="AX359" s="110"/>
      <c r="AY359" s="110"/>
      <c r="AZ359" s="110"/>
      <c r="BA359" s="110"/>
      <c r="BB359" s="110"/>
      <c r="BC359" s="110"/>
      <c r="BD359" s="110"/>
      <c r="BE359" s="110"/>
      <c r="BF359" s="110"/>
      <c r="BG359" s="110"/>
      <c r="BH359" s="110"/>
      <c r="BI359" s="110"/>
      <c r="BJ359" s="110"/>
      <c r="BK359" s="110"/>
      <c r="BL359" s="110"/>
      <c r="BM359" s="110"/>
      <c r="BN359" s="110"/>
      <c r="BO359" s="110"/>
      <c r="BP359" s="110"/>
      <c r="BQ359" s="110"/>
      <c r="BR359" s="110"/>
      <c r="BS359" s="110"/>
      <c r="BT359" s="110"/>
      <c r="BU359" s="110"/>
      <c r="BV359" s="110"/>
      <c r="BW359" s="110"/>
      <c r="BX359" s="110"/>
      <c r="BY359" s="110"/>
      <c r="BZ359" s="110"/>
      <c r="CA359" s="110"/>
      <c r="CB359" s="110"/>
      <c r="CC359" s="110"/>
      <c r="CD359" s="110"/>
      <c r="CE359" s="110"/>
      <c r="CF359" s="110"/>
      <c r="CG359" s="110"/>
      <c r="CH359" s="110"/>
      <c r="CI359" s="110"/>
      <c r="CJ359" s="110"/>
      <c r="CK359" s="110"/>
      <c r="CL359" s="110"/>
      <c r="CM359" s="110"/>
      <c r="CN359" s="110"/>
      <c r="CO359" s="110"/>
      <c r="CP359" s="110"/>
      <c r="CQ359" s="110"/>
      <c r="CR359" s="110"/>
    </row>
    <row r="360" spans="1:96" x14ac:dyDescent="0.2">
      <c r="A360" s="110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  <c r="AC360" s="110"/>
      <c r="AD360" s="110"/>
      <c r="AE360" s="110"/>
      <c r="AF360" s="110"/>
      <c r="AG360" s="110"/>
      <c r="AH360" s="110"/>
      <c r="AI360" s="110"/>
      <c r="AJ360" s="110"/>
      <c r="AK360" s="110"/>
      <c r="AL360" s="110"/>
      <c r="AM360" s="110"/>
      <c r="AN360" s="110"/>
      <c r="AO360" s="110"/>
      <c r="AP360" s="110"/>
      <c r="AQ360" s="110"/>
      <c r="AR360" s="110"/>
      <c r="AS360" s="110"/>
      <c r="AT360" s="110"/>
      <c r="AU360" s="110"/>
      <c r="AV360" s="110"/>
      <c r="AW360" s="110"/>
      <c r="AX360" s="110"/>
      <c r="AY360" s="110"/>
      <c r="AZ360" s="110"/>
      <c r="BA360" s="110"/>
      <c r="BB360" s="110"/>
      <c r="BC360" s="110"/>
      <c r="BD360" s="110"/>
      <c r="BE360" s="110"/>
      <c r="BF360" s="110"/>
      <c r="BG360" s="110"/>
      <c r="BH360" s="110"/>
      <c r="BI360" s="110"/>
      <c r="BJ360" s="110"/>
      <c r="BK360" s="110"/>
      <c r="BL360" s="110"/>
      <c r="BM360" s="110"/>
      <c r="BN360" s="110"/>
      <c r="BO360" s="110"/>
      <c r="BP360" s="110"/>
      <c r="BQ360" s="110"/>
      <c r="BR360" s="110"/>
      <c r="BS360" s="110"/>
      <c r="BT360" s="110"/>
      <c r="BU360" s="110"/>
      <c r="BV360" s="110"/>
      <c r="BW360" s="110"/>
      <c r="BX360" s="110"/>
      <c r="BY360" s="110"/>
      <c r="BZ360" s="110"/>
      <c r="CA360" s="110"/>
      <c r="CB360" s="110"/>
      <c r="CC360" s="110"/>
      <c r="CD360" s="110"/>
      <c r="CE360" s="110"/>
      <c r="CF360" s="110"/>
      <c r="CG360" s="110"/>
      <c r="CH360" s="110"/>
      <c r="CI360" s="110"/>
      <c r="CJ360" s="110"/>
      <c r="CK360" s="110"/>
      <c r="CL360" s="110"/>
      <c r="CM360" s="110"/>
      <c r="CN360" s="110"/>
      <c r="CO360" s="110"/>
      <c r="CP360" s="110"/>
      <c r="CQ360" s="110"/>
      <c r="CR360" s="110"/>
    </row>
    <row r="361" spans="1:96" x14ac:dyDescent="0.2">
      <c r="A361" s="110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0"/>
      <c r="AD361" s="110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0"/>
      <c r="AP361" s="110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0"/>
      <c r="BB361" s="110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0"/>
      <c r="BN361" s="110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0"/>
      <c r="BZ361" s="110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10"/>
      <c r="CM361" s="110"/>
      <c r="CN361" s="110"/>
      <c r="CO361" s="110"/>
      <c r="CP361" s="110"/>
      <c r="CQ361" s="110"/>
      <c r="CR361" s="110"/>
    </row>
    <row r="362" spans="1:96" x14ac:dyDescent="0.2">
      <c r="A362" s="110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  <c r="AC362" s="110"/>
      <c r="AD362" s="110"/>
      <c r="AE362" s="110"/>
      <c r="AF362" s="110"/>
      <c r="AG362" s="110"/>
      <c r="AH362" s="110"/>
      <c r="AI362" s="110"/>
      <c r="AJ362" s="110"/>
      <c r="AK362" s="110"/>
      <c r="AL362" s="110"/>
      <c r="AM362" s="110"/>
      <c r="AN362" s="110"/>
      <c r="AO362" s="110"/>
      <c r="AP362" s="110"/>
      <c r="AQ362" s="110"/>
      <c r="AR362" s="110"/>
      <c r="AS362" s="110"/>
      <c r="AT362" s="110"/>
      <c r="AU362" s="110"/>
      <c r="AV362" s="110"/>
      <c r="AW362" s="110"/>
      <c r="AX362" s="110"/>
      <c r="AY362" s="110"/>
      <c r="AZ362" s="110"/>
      <c r="BA362" s="110"/>
      <c r="BB362" s="110"/>
      <c r="BC362" s="110"/>
      <c r="BD362" s="110"/>
      <c r="BE362" s="110"/>
      <c r="BF362" s="110"/>
      <c r="BG362" s="110"/>
      <c r="BH362" s="110"/>
      <c r="BI362" s="110"/>
      <c r="BJ362" s="110"/>
      <c r="BK362" s="110"/>
      <c r="BL362" s="110"/>
      <c r="BM362" s="110"/>
      <c r="BN362" s="110"/>
      <c r="BO362" s="110"/>
      <c r="BP362" s="110"/>
      <c r="BQ362" s="110"/>
      <c r="BR362" s="110"/>
      <c r="BS362" s="110"/>
      <c r="BT362" s="110"/>
      <c r="BU362" s="110"/>
      <c r="BV362" s="110"/>
      <c r="BW362" s="110"/>
      <c r="BX362" s="110"/>
      <c r="BY362" s="110"/>
      <c r="BZ362" s="110"/>
      <c r="CA362" s="110"/>
      <c r="CB362" s="110"/>
      <c r="CC362" s="110"/>
      <c r="CD362" s="110"/>
      <c r="CE362" s="110"/>
      <c r="CF362" s="110"/>
      <c r="CG362" s="110"/>
      <c r="CH362" s="110"/>
      <c r="CI362" s="110"/>
      <c r="CJ362" s="110"/>
      <c r="CK362" s="110"/>
      <c r="CL362" s="110"/>
      <c r="CM362" s="110"/>
      <c r="CN362" s="110"/>
      <c r="CO362" s="110"/>
      <c r="CP362" s="110"/>
      <c r="CQ362" s="110"/>
      <c r="CR362" s="110"/>
    </row>
    <row r="363" spans="1:96" x14ac:dyDescent="0.2">
      <c r="A363" s="110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  <c r="AC363" s="110"/>
      <c r="AD363" s="110"/>
      <c r="AE363" s="110"/>
      <c r="AF363" s="110"/>
      <c r="AG363" s="110"/>
      <c r="AH363" s="110"/>
      <c r="AI363" s="110"/>
      <c r="AJ363" s="110"/>
      <c r="AK363" s="110"/>
      <c r="AL363" s="110"/>
      <c r="AM363" s="110"/>
      <c r="AN363" s="110"/>
      <c r="AO363" s="110"/>
      <c r="AP363" s="110"/>
      <c r="AQ363" s="110"/>
      <c r="AR363" s="110"/>
      <c r="AS363" s="110"/>
      <c r="AT363" s="110"/>
      <c r="AU363" s="110"/>
      <c r="AV363" s="110"/>
      <c r="AW363" s="110"/>
      <c r="AX363" s="110"/>
      <c r="AY363" s="110"/>
      <c r="AZ363" s="110"/>
      <c r="BA363" s="110"/>
      <c r="BB363" s="110"/>
      <c r="BC363" s="110"/>
      <c r="BD363" s="110"/>
      <c r="BE363" s="110"/>
      <c r="BF363" s="110"/>
      <c r="BG363" s="110"/>
      <c r="BH363" s="110"/>
      <c r="BI363" s="110"/>
      <c r="BJ363" s="110"/>
      <c r="BK363" s="110"/>
      <c r="BL363" s="110"/>
      <c r="BM363" s="110"/>
      <c r="BN363" s="110"/>
      <c r="BO363" s="110"/>
      <c r="BP363" s="110"/>
      <c r="BQ363" s="110"/>
      <c r="BR363" s="110"/>
      <c r="BS363" s="110"/>
      <c r="BT363" s="110"/>
      <c r="BU363" s="110"/>
      <c r="BV363" s="110"/>
      <c r="BW363" s="110"/>
      <c r="BX363" s="110"/>
      <c r="BY363" s="110"/>
      <c r="BZ363" s="110"/>
      <c r="CA363" s="110"/>
      <c r="CB363" s="110"/>
      <c r="CC363" s="110"/>
      <c r="CD363" s="110"/>
      <c r="CE363" s="110"/>
      <c r="CF363" s="110"/>
      <c r="CG363" s="110"/>
      <c r="CH363" s="110"/>
      <c r="CI363" s="110"/>
      <c r="CJ363" s="110"/>
      <c r="CK363" s="110"/>
      <c r="CL363" s="110"/>
      <c r="CM363" s="110"/>
      <c r="CN363" s="110"/>
      <c r="CO363" s="110"/>
      <c r="CP363" s="110"/>
      <c r="CQ363" s="110"/>
      <c r="CR363" s="110"/>
    </row>
    <row r="364" spans="1:96" x14ac:dyDescent="0.2">
      <c r="A364" s="110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</row>
    <row r="365" spans="1:96" x14ac:dyDescent="0.2">
      <c r="A365" s="110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</row>
    <row r="366" spans="1:96" x14ac:dyDescent="0.2">
      <c r="A366" s="110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</row>
    <row r="367" spans="1:96" x14ac:dyDescent="0.2">
      <c r="A367" s="110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</row>
    <row r="368" spans="1:96" x14ac:dyDescent="0.2">
      <c r="A368" s="110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</row>
    <row r="369" spans="1:26" x14ac:dyDescent="0.2">
      <c r="A369" s="110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</row>
    <row r="370" spans="1:26" x14ac:dyDescent="0.2">
      <c r="A370" s="110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</row>
    <row r="371" spans="1:26" x14ac:dyDescent="0.2">
      <c r="A371" s="110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</row>
    <row r="372" spans="1:26" x14ac:dyDescent="0.2">
      <c r="A372" s="110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</row>
    <row r="373" spans="1:26" x14ac:dyDescent="0.2">
      <c r="A373" s="110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</row>
    <row r="374" spans="1:26" x14ac:dyDescent="0.2">
      <c r="A374" s="110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</row>
    <row r="375" spans="1:26" x14ac:dyDescent="0.2">
      <c r="A375" s="110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</row>
    <row r="376" spans="1:26" x14ac:dyDescent="0.2">
      <c r="A376" s="110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</row>
    <row r="377" spans="1:26" x14ac:dyDescent="0.2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</row>
    <row r="378" spans="1:26" x14ac:dyDescent="0.2">
      <c r="A378" s="110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</row>
    <row r="379" spans="1:26" x14ac:dyDescent="0.2">
      <c r="A379" s="110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</row>
    <row r="380" spans="1:26" x14ac:dyDescent="0.2">
      <c r="A380" s="110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</row>
    <row r="381" spans="1:26" x14ac:dyDescent="0.2">
      <c r="A381" s="110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</row>
    <row r="382" spans="1:26" x14ac:dyDescent="0.2">
      <c r="A382" s="110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</row>
    <row r="383" spans="1:26" x14ac:dyDescent="0.2">
      <c r="A383" s="110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</row>
    <row r="384" spans="1:26" x14ac:dyDescent="0.2">
      <c r="A384" s="110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</row>
    <row r="385" spans="1:26" x14ac:dyDescent="0.2">
      <c r="A385" s="110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</row>
    <row r="386" spans="1:26" x14ac:dyDescent="0.2">
      <c r="A386" s="110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</row>
    <row r="387" spans="1:26" x14ac:dyDescent="0.2">
      <c r="A387" s="110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</row>
    <row r="388" spans="1:26" x14ac:dyDescent="0.2">
      <c r="A388" s="110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</row>
    <row r="389" spans="1:26" x14ac:dyDescent="0.2">
      <c r="A389" s="110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</row>
    <row r="390" spans="1:26" x14ac:dyDescent="0.2">
      <c r="A390" s="110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</row>
    <row r="391" spans="1:26" x14ac:dyDescent="0.2">
      <c r="A391" s="110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</row>
    <row r="392" spans="1:26" x14ac:dyDescent="0.2">
      <c r="A392" s="110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</row>
    <row r="393" spans="1:26" x14ac:dyDescent="0.2">
      <c r="A393" s="110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</row>
    <row r="394" spans="1:26" x14ac:dyDescent="0.2">
      <c r="A394" s="110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</row>
    <row r="395" spans="1:26" x14ac:dyDescent="0.2">
      <c r="A395" s="110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</row>
  </sheetData>
  <sheetProtection algorithmName="SHA-512" hashValue="wdZmaFGlrnqTWHELHNe3v0dqCqTUgI7z6Km3JZ/q7jtxrtW5XkRSF8xhrn2U9bBI3NqtiMTB1/DIf4Y41XiBIQ==" saltValue="CMJ6wmw45j1UZ5cIRq1U0Q==" spinCount="100000" sheet="1" objects="1" scenarios="1" selectLockedCells="1"/>
  <mergeCells count="101">
    <mergeCell ref="A4:Z5"/>
    <mergeCell ref="B212:J212"/>
    <mergeCell ref="T218:X218"/>
    <mergeCell ref="B252:D252"/>
    <mergeCell ref="Q252:T252"/>
    <mergeCell ref="L85:S85"/>
    <mergeCell ref="L7:S7"/>
    <mergeCell ref="X7:Z7"/>
    <mergeCell ref="T81:X81"/>
    <mergeCell ref="B59:Q59"/>
    <mergeCell ref="B85:G85"/>
    <mergeCell ref="X85:Z85"/>
    <mergeCell ref="Q142:U142"/>
    <mergeCell ref="M121:Q121"/>
    <mergeCell ref="Z121:Z122"/>
    <mergeCell ref="B105:J105"/>
    <mergeCell ref="B236:D236"/>
    <mergeCell ref="B240:D240"/>
    <mergeCell ref="B241:D241"/>
    <mergeCell ref="T174:X174"/>
    <mergeCell ref="B177:J177"/>
    <mergeCell ref="T187:X187"/>
    <mergeCell ref="S269:T269"/>
    <mergeCell ref="M270:Q270"/>
    <mergeCell ref="S270:T270"/>
    <mergeCell ref="X221:Z221"/>
    <mergeCell ref="L221:S221"/>
    <mergeCell ref="T207:X207"/>
    <mergeCell ref="B228:D228"/>
    <mergeCell ref="Q228:T228"/>
    <mergeCell ref="A222:Y223"/>
    <mergeCell ref="B229:D229"/>
    <mergeCell ref="B249:D249"/>
    <mergeCell ref="B253:D253"/>
    <mergeCell ref="Q253:T253"/>
    <mergeCell ref="Q244:T244"/>
    <mergeCell ref="Q245:T245"/>
    <mergeCell ref="B244:D244"/>
    <mergeCell ref="B245:D245"/>
    <mergeCell ref="Q248:T248"/>
    <mergeCell ref="Q249:T249"/>
    <mergeCell ref="T261:X261"/>
    <mergeCell ref="T264:X264"/>
    <mergeCell ref="AA277:AA278"/>
    <mergeCell ref="M272:Q272"/>
    <mergeCell ref="M273:Q273"/>
    <mergeCell ref="M274:Q274"/>
    <mergeCell ref="S271:T271"/>
    <mergeCell ref="S272:T272"/>
    <mergeCell ref="S273:T273"/>
    <mergeCell ref="S274:T274"/>
    <mergeCell ref="Z277:Z278"/>
    <mergeCell ref="J264:L264"/>
    <mergeCell ref="D262:E262"/>
    <mergeCell ref="B273:L273"/>
    <mergeCell ref="B274:L274"/>
    <mergeCell ref="B269:L269"/>
    <mergeCell ref="B270:L270"/>
    <mergeCell ref="B272:L272"/>
    <mergeCell ref="B271:L271"/>
    <mergeCell ref="M271:Q271"/>
    <mergeCell ref="M269:Q269"/>
    <mergeCell ref="J257:Q258"/>
    <mergeCell ref="B248:D248"/>
    <mergeCell ref="X156:Z156"/>
    <mergeCell ref="B158:Q158"/>
    <mergeCell ref="M268:Y268"/>
    <mergeCell ref="Q229:T229"/>
    <mergeCell ref="B221:G221"/>
    <mergeCell ref="Q241:T241"/>
    <mergeCell ref="Q237:T237"/>
    <mergeCell ref="Q232:T232"/>
    <mergeCell ref="Q233:T233"/>
    <mergeCell ref="Q236:T236"/>
    <mergeCell ref="B233:D233"/>
    <mergeCell ref="B232:D232"/>
    <mergeCell ref="B237:D237"/>
    <mergeCell ref="Q240:T240"/>
    <mergeCell ref="B264:C264"/>
    <mergeCell ref="M264:Q264"/>
    <mergeCell ref="D265:E265"/>
    <mergeCell ref="D261:E261"/>
    <mergeCell ref="D264:E264"/>
    <mergeCell ref="B268:D268"/>
    <mergeCell ref="E268:L268"/>
    <mergeCell ref="B261:C261"/>
    <mergeCell ref="AA121:AA122"/>
    <mergeCell ref="Q36:X36"/>
    <mergeCell ref="B43:J43"/>
    <mergeCell ref="B7:G7"/>
    <mergeCell ref="Q56:X56"/>
    <mergeCell ref="T102:X102"/>
    <mergeCell ref="B86:Q86"/>
    <mergeCell ref="B18:J18"/>
    <mergeCell ref="AA210:AA218"/>
    <mergeCell ref="B191:J191"/>
    <mergeCell ref="T197:X197"/>
    <mergeCell ref="B201:J201"/>
    <mergeCell ref="B125:X125"/>
    <mergeCell ref="L156:S156"/>
    <mergeCell ref="B156:G156"/>
  </mergeCells>
  <phoneticPr fontId="0" type="noConversion"/>
  <conditionalFormatting sqref="H20:I40">
    <cfRule type="cellIs" dxfId="10" priority="12" stopIfTrue="1" operator="equal">
      <formula>0</formula>
    </cfRule>
  </conditionalFormatting>
  <conditionalFormatting sqref="H45:I55">
    <cfRule type="cellIs" dxfId="9" priority="11" stopIfTrue="1" operator="equal">
      <formula>0</formula>
    </cfRule>
  </conditionalFormatting>
  <conditionalFormatting sqref="H107:I121">
    <cfRule type="cellIs" dxfId="8" priority="10" stopIfTrue="1" operator="equal">
      <formula>0</formula>
    </cfRule>
  </conditionalFormatting>
  <conditionalFormatting sqref="H179:I187">
    <cfRule type="cellIs" dxfId="7" priority="9" stopIfTrue="1" operator="equal">
      <formula>0</formula>
    </cfRule>
  </conditionalFormatting>
  <conditionalFormatting sqref="H193:I197">
    <cfRule type="cellIs" dxfId="6" priority="8" stopIfTrue="1" operator="equal">
      <formula>0</formula>
    </cfRule>
  </conditionalFormatting>
  <conditionalFormatting sqref="H203:I207">
    <cfRule type="cellIs" dxfId="5" priority="7" stopIfTrue="1" operator="equal">
      <formula>0</formula>
    </cfRule>
  </conditionalFormatting>
  <conditionalFormatting sqref="H214:I219">
    <cfRule type="cellIs" dxfId="4" priority="1" stopIfTrue="1" operator="equal">
      <formula>0</formula>
    </cfRule>
  </conditionalFormatting>
  <conditionalFormatting sqref="O61:P81">
    <cfRule type="cellIs" dxfId="3" priority="5" stopIfTrue="1" operator="equal">
      <formula>0</formula>
    </cfRule>
  </conditionalFormatting>
  <conditionalFormatting sqref="O88:P102">
    <cfRule type="cellIs" dxfId="2" priority="4" stopIfTrue="1" operator="equal">
      <formula>0</formula>
    </cfRule>
  </conditionalFormatting>
  <conditionalFormatting sqref="O160:P174">
    <cfRule type="cellIs" dxfId="1" priority="3" stopIfTrue="1" operator="equal">
      <formula>0</formula>
    </cfRule>
  </conditionalFormatting>
  <conditionalFormatting sqref="V127:W137">
    <cfRule type="cellIs" dxfId="0" priority="2" stopIfTrue="1" operator="equal">
      <formula>0</formula>
    </cfRule>
  </conditionalFormatting>
  <pageMargins left="0.35" right="0.3" top="0.33" bottom="1" header="0.21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conducto</vt:lpstr>
      <vt:lpstr>CODOS Y CODO REDUCIDO</vt:lpstr>
      <vt:lpstr>piezas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comercial Air</cp:lastModifiedBy>
  <cp:lastPrinted>2016-04-21T15:22:25Z</cp:lastPrinted>
  <dcterms:created xsi:type="dcterms:W3CDTF">2011-07-21T12:00:47Z</dcterms:created>
  <dcterms:modified xsi:type="dcterms:W3CDTF">2025-04-07T05:35:34Z</dcterms:modified>
</cp:coreProperties>
</file>